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-108" yWindow="-108" windowWidth="20736" windowHeight="11760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M64" i="3" l="1"/>
  <c r="N64" i="3" s="1"/>
  <c r="M57" i="3"/>
  <c r="N57" i="3" s="1"/>
  <c r="M47" i="3"/>
  <c r="N47" i="3" s="1"/>
  <c r="M32" i="3"/>
  <c r="N32" i="3" s="1"/>
  <c r="M71" i="3"/>
  <c r="N71" i="3"/>
  <c r="M23" i="3"/>
  <c r="N23" i="3" s="1"/>
  <c r="M10" i="3"/>
  <c r="N10" i="3" s="1"/>
  <c r="M70" i="3"/>
  <c r="N70" i="3"/>
  <c r="M20" i="3"/>
  <c r="N20" i="3" s="1"/>
  <c r="M26" i="3"/>
  <c r="N26" i="3"/>
  <c r="M24" i="3"/>
  <c r="N24" i="3" s="1"/>
  <c r="M46" i="3"/>
  <c r="N46" i="3" s="1"/>
  <c r="M22" i="3"/>
  <c r="N22" i="3" s="1"/>
  <c r="M61" i="3"/>
  <c r="N61" i="3" s="1"/>
  <c r="M61" i="4"/>
  <c r="N61" i="4" s="1"/>
  <c r="M13" i="4"/>
  <c r="N13" i="4" s="1"/>
  <c r="M73" i="4"/>
  <c r="N73" i="4" s="1"/>
  <c r="M57" i="4"/>
  <c r="M38" i="4"/>
  <c r="N38" i="4" s="1"/>
  <c r="M34" i="4"/>
  <c r="N34" i="4" s="1"/>
  <c r="M65" i="4"/>
  <c r="N65" i="4" s="1"/>
  <c r="M58" i="4"/>
  <c r="N58" i="4" s="1"/>
  <c r="M35" i="4"/>
  <c r="N35" i="4" s="1"/>
  <c r="M48" i="4"/>
  <c r="N48" i="4" s="1"/>
  <c r="M74" i="4"/>
  <c r="N74" i="4" s="1"/>
  <c r="M36" i="4"/>
  <c r="M76" i="4"/>
  <c r="N76" i="4" s="1"/>
  <c r="M67" i="4"/>
  <c r="N67" i="4" s="1"/>
  <c r="M37" i="4"/>
  <c r="N37" i="4" s="1"/>
  <c r="M26" i="4"/>
  <c r="M63" i="4"/>
  <c r="N63" i="4" s="1"/>
  <c r="M33" i="4"/>
  <c r="N33" i="4" s="1"/>
  <c r="M23" i="4"/>
  <c r="N23" i="4" s="1"/>
  <c r="M24" i="4"/>
  <c r="N24" i="4" s="1"/>
  <c r="M54" i="4"/>
  <c r="N54" i="4" s="1"/>
  <c r="M29" i="4"/>
  <c r="N29" i="4" s="1"/>
  <c r="M39" i="4"/>
  <c r="N39" i="4" s="1"/>
  <c r="M8" i="4"/>
  <c r="M30" i="4"/>
  <c r="N30" i="4" s="1"/>
  <c r="M25" i="4"/>
  <c r="M64" i="4"/>
  <c r="M44" i="4"/>
  <c r="M7" i="4"/>
  <c r="N7" i="4" s="1"/>
  <c r="M19" i="4"/>
  <c r="N19" i="4" s="1"/>
  <c r="M22" i="4"/>
  <c r="N22" i="4" s="1"/>
  <c r="M32" i="4"/>
  <c r="N32" i="4" s="1"/>
  <c r="M9" i="4"/>
  <c r="N9" i="4" s="1"/>
  <c r="M59" i="4"/>
  <c r="N59" i="4" s="1"/>
  <c r="M40" i="4"/>
  <c r="N40" i="4" s="1"/>
  <c r="M14" i="4"/>
  <c r="N14" i="4" s="1"/>
  <c r="M27" i="4"/>
  <c r="N27" i="4" s="1"/>
  <c r="M49" i="4"/>
  <c r="N49" i="4" s="1"/>
  <c r="M68" i="4"/>
  <c r="N68" i="4" s="1"/>
  <c r="M12" i="4"/>
  <c r="M11" i="4"/>
  <c r="N11" i="4" s="1"/>
  <c r="M41" i="4"/>
  <c r="N41" i="4" s="1"/>
  <c r="M62" i="4"/>
  <c r="N62" i="4" s="1"/>
  <c r="M50" i="4"/>
  <c r="N50" i="4" s="1"/>
  <c r="M42" i="4"/>
  <c r="N42" i="4" s="1"/>
  <c r="M69" i="4"/>
  <c r="N69" i="4" s="1"/>
  <c r="M72" i="4"/>
  <c r="M71" i="4"/>
  <c r="M60" i="4"/>
  <c r="N60" i="4" s="1"/>
  <c r="M20" i="4"/>
  <c r="N20" i="4" s="1"/>
  <c r="M18" i="4"/>
  <c r="N18" i="4" s="1"/>
  <c r="M45" i="4"/>
  <c r="N45" i="4" s="1"/>
  <c r="M31" i="4"/>
  <c r="N31" i="4" s="1"/>
  <c r="M52" i="4"/>
  <c r="N52" i="4" s="1"/>
  <c r="M16" i="4"/>
  <c r="N16" i="4" s="1"/>
  <c r="M10" i="4"/>
  <c r="N10" i="4" s="1"/>
  <c r="M77" i="4"/>
  <c r="N77" i="4" s="1"/>
  <c r="M28" i="4"/>
  <c r="M15" i="4"/>
  <c r="N15" i="4" s="1"/>
  <c r="M55" i="4"/>
  <c r="N55" i="4" s="1"/>
  <c r="M75" i="4"/>
  <c r="N75" i="4" s="1"/>
  <c r="M17" i="4"/>
  <c r="N17" i="4" s="1"/>
  <c r="M46" i="4"/>
  <c r="N46" i="4" s="1"/>
  <c r="M21" i="4"/>
  <c r="M53" i="4"/>
  <c r="N53" i="4" s="1"/>
  <c r="M47" i="4"/>
  <c r="N47" i="4" s="1"/>
  <c r="M70" i="4"/>
  <c r="N70" i="4" s="1"/>
  <c r="M43" i="4"/>
  <c r="N43" i="4" s="1"/>
  <c r="M56" i="4"/>
  <c r="N56" i="4" s="1"/>
  <c r="M66" i="4"/>
  <c r="N66" i="4" s="1"/>
  <c r="N28" i="4"/>
  <c r="N21" i="4"/>
  <c r="N57" i="4"/>
  <c r="N36" i="4"/>
  <c r="N26" i="4"/>
  <c r="N8" i="4"/>
  <c r="N25" i="4"/>
  <c r="N64" i="4"/>
  <c r="N44" i="4"/>
  <c r="N12" i="4"/>
  <c r="N72" i="4"/>
  <c r="M51" i="4"/>
  <c r="N51" i="4" s="1"/>
  <c r="N71" i="4"/>
  <c r="M72" i="3"/>
  <c r="N72" i="3" s="1"/>
  <c r="M43" i="3"/>
  <c r="N43" i="3" s="1"/>
  <c r="M79" i="3"/>
  <c r="N79" i="3" s="1"/>
  <c r="M38" i="3"/>
  <c r="N38" i="3" s="1"/>
  <c r="M39" i="3"/>
  <c r="N39" i="3" s="1"/>
  <c r="M21" i="3"/>
  <c r="N21" i="3" s="1"/>
  <c r="M12" i="3"/>
  <c r="N12" i="3" s="1"/>
  <c r="M80" i="3"/>
  <c r="N80" i="3" s="1"/>
  <c r="M9" i="3"/>
  <c r="N9" i="3" s="1"/>
  <c r="M82" i="3"/>
  <c r="N82" i="3" s="1"/>
  <c r="M66" i="3"/>
  <c r="N66" i="3" s="1"/>
  <c r="M75" i="3"/>
  <c r="N75" i="3" s="1"/>
  <c r="M62" i="3"/>
  <c r="N62" i="3" s="1"/>
  <c r="M16" i="3"/>
  <c r="N16" i="3" s="1"/>
  <c r="M15" i="3"/>
  <c r="N15" i="3" s="1"/>
  <c r="M34" i="3"/>
  <c r="N34" i="3" s="1"/>
  <c r="M31" i="3"/>
  <c r="N31" i="3" s="1"/>
  <c r="M54" i="3"/>
  <c r="N54" i="3" s="1"/>
  <c r="M58" i="3"/>
  <c r="N58" i="3" s="1"/>
  <c r="M35" i="3"/>
  <c r="N35" i="3" s="1"/>
  <c r="M51" i="3"/>
  <c r="N51" i="3" s="1"/>
  <c r="M76" i="3"/>
  <c r="N76" i="3" s="1"/>
  <c r="M40" i="3"/>
  <c r="N40" i="3" s="1"/>
  <c r="M49" i="3"/>
  <c r="N49" i="3" s="1"/>
  <c r="M74" i="3"/>
  <c r="N74" i="3" s="1"/>
  <c r="M63" i="3"/>
  <c r="N63" i="3" s="1"/>
  <c r="M33" i="3"/>
  <c r="N33" i="3" s="1"/>
  <c r="M81" i="3"/>
  <c r="N81" i="3" s="1"/>
  <c r="M59" i="3"/>
  <c r="N59" i="3" s="1"/>
  <c r="M55" i="3"/>
  <c r="N55" i="3" s="1"/>
  <c r="M65" i="3"/>
  <c r="N65" i="3" s="1"/>
  <c r="M41" i="3"/>
  <c r="N41" i="3" s="1"/>
  <c r="M42" i="3"/>
  <c r="N42" i="3" s="1"/>
  <c r="M44" i="3"/>
  <c r="N44" i="3" s="1"/>
  <c r="M60" i="3"/>
  <c r="N60" i="3" s="1"/>
  <c r="M7" i="3"/>
  <c r="N7" i="3" s="1"/>
  <c r="M68" i="3"/>
  <c r="N68" i="3" s="1"/>
  <c r="M48" i="3"/>
  <c r="N48" i="3" s="1"/>
  <c r="M27" i="3"/>
  <c r="N27" i="3" s="1"/>
  <c r="M25" i="3"/>
  <c r="N25" i="3" s="1"/>
  <c r="M28" i="3"/>
  <c r="N28" i="3" s="1"/>
  <c r="M56" i="3"/>
  <c r="N56" i="3" s="1"/>
  <c r="M53" i="3"/>
  <c r="N53" i="3" s="1"/>
  <c r="M11" i="3"/>
  <c r="N11" i="3" s="1"/>
  <c r="M69" i="3"/>
  <c r="N69" i="3" s="1"/>
  <c r="M45" i="3"/>
  <c r="N45" i="3" s="1"/>
  <c r="M18" i="3"/>
  <c r="N18" i="3" s="1"/>
  <c r="M36" i="3"/>
  <c r="N36" i="3" s="1"/>
  <c r="M37" i="3"/>
  <c r="N37" i="3" s="1"/>
  <c r="M17" i="3"/>
  <c r="N17" i="3" s="1"/>
  <c r="M13" i="3"/>
  <c r="N13" i="3" s="1"/>
  <c r="M30" i="3"/>
  <c r="N30" i="3" s="1"/>
  <c r="M52" i="3"/>
  <c r="N52" i="3" s="1"/>
  <c r="M19" i="3"/>
  <c r="N19" i="3" s="1"/>
  <c r="M8" i="3"/>
  <c r="N8" i="3" s="1"/>
  <c r="M73" i="3"/>
  <c r="N73" i="3" s="1"/>
  <c r="M67" i="3"/>
  <c r="N67" i="3" s="1"/>
  <c r="M14" i="3"/>
  <c r="N14" i="3" s="1"/>
  <c r="M50" i="3"/>
  <c r="N50" i="3" s="1"/>
  <c r="M78" i="3"/>
  <c r="N78" i="3" s="1"/>
  <c r="M77" i="3"/>
  <c r="N77" i="3" s="1"/>
  <c r="M29" i="3"/>
  <c r="N29" i="3" s="1"/>
  <c r="M22" i="2"/>
  <c r="N22" i="2" s="1"/>
  <c r="M23" i="2"/>
  <c r="N23" i="2" s="1"/>
  <c r="M16" i="2"/>
  <c r="N16" i="2" s="1"/>
  <c r="M52" i="2"/>
  <c r="N52" i="2" s="1"/>
  <c r="M47" i="2"/>
  <c r="N47" i="2" s="1"/>
  <c r="M48" i="2"/>
  <c r="N48" i="2" s="1"/>
  <c r="M69" i="2"/>
  <c r="N69" i="2" s="1"/>
  <c r="M34" i="2"/>
  <c r="N34" i="2" s="1"/>
  <c r="M21" i="2"/>
  <c r="N21" i="2" s="1"/>
  <c r="M41" i="2"/>
  <c r="N41" i="2" s="1"/>
  <c r="M42" i="2"/>
  <c r="N42" i="2" s="1"/>
  <c r="M35" i="2"/>
  <c r="N35" i="2" s="1"/>
  <c r="M56" i="2"/>
  <c r="N56" i="2" s="1"/>
  <c r="M27" i="2"/>
  <c r="N27" i="2" s="1"/>
  <c r="M83" i="2"/>
  <c r="N83" i="2" s="1"/>
  <c r="M49" i="2"/>
  <c r="N49" i="2" s="1"/>
  <c r="M36" i="2"/>
  <c r="N36" i="2" s="1"/>
  <c r="M11" i="2"/>
  <c r="N11" i="2" s="1"/>
  <c r="M28" i="2"/>
  <c r="N28" i="2" s="1"/>
  <c r="M76" i="2"/>
  <c r="N76" i="2" s="1"/>
  <c r="M73" i="2"/>
  <c r="N73" i="2" s="1"/>
  <c r="M8" i="2"/>
  <c r="N8" i="2" s="1"/>
  <c r="M66" i="2"/>
  <c r="N66" i="2" s="1"/>
  <c r="M50" i="2"/>
  <c r="N50" i="2" s="1"/>
  <c r="M37" i="2"/>
  <c r="N37" i="2" s="1"/>
  <c r="M20" i="2"/>
  <c r="N20" i="2" s="1"/>
  <c r="M61" i="2"/>
  <c r="N61" i="2" s="1"/>
  <c r="M43" i="2"/>
  <c r="N43" i="2" s="1"/>
  <c r="M67" i="2"/>
  <c r="N67" i="2" s="1"/>
  <c r="M58" i="2"/>
  <c r="N58" i="2" s="1"/>
  <c r="M29" i="2"/>
  <c r="N29" i="2" s="1"/>
  <c r="M18" i="2"/>
  <c r="N18" i="2" s="1"/>
  <c r="M62" i="2"/>
  <c r="N62" i="2" s="1"/>
  <c r="M53" i="2"/>
  <c r="N53" i="2" s="1"/>
  <c r="M30" i="2"/>
  <c r="N30" i="2" s="1"/>
  <c r="M25" i="2"/>
  <c r="N25" i="2" s="1"/>
  <c r="M63" i="2"/>
  <c r="N63" i="2" s="1"/>
  <c r="M57" i="2"/>
  <c r="N57" i="2" s="1"/>
  <c r="M19" i="2"/>
  <c r="N19" i="2" s="1"/>
  <c r="M77" i="2"/>
  <c r="N77" i="2" s="1"/>
  <c r="M82" i="2"/>
  <c r="N82" i="2" s="1"/>
  <c r="M31" i="2"/>
  <c r="N31" i="2" s="1"/>
  <c r="M32" i="2"/>
  <c r="N32" i="2" s="1"/>
  <c r="M59" i="2"/>
  <c r="N59" i="2" s="1"/>
  <c r="M54" i="2"/>
  <c r="N54" i="2" s="1"/>
  <c r="M44" i="2"/>
  <c r="N44" i="2" s="1"/>
  <c r="M60" i="2"/>
  <c r="N60" i="2" s="1"/>
  <c r="M38" i="2"/>
  <c r="N38" i="2" s="1"/>
  <c r="M55" i="2"/>
  <c r="N55" i="2" s="1"/>
  <c r="M74" i="2"/>
  <c r="N74" i="2" s="1"/>
  <c r="M17" i="2"/>
  <c r="N17" i="2" s="1"/>
  <c r="M75" i="2"/>
  <c r="N75" i="2" s="1"/>
  <c r="M26" i="2"/>
  <c r="N26" i="2" s="1"/>
  <c r="M33" i="2"/>
  <c r="N33" i="2" s="1"/>
  <c r="M9" i="2"/>
  <c r="N9" i="2" s="1"/>
  <c r="M68" i="2"/>
  <c r="N68" i="2" s="1"/>
  <c r="M14" i="2"/>
  <c r="N14" i="2" s="1"/>
  <c r="M78" i="2"/>
  <c r="N78" i="2" s="1"/>
  <c r="M70" i="2"/>
  <c r="N70" i="2" s="1"/>
  <c r="M71" i="2"/>
  <c r="N71" i="2" s="1"/>
  <c r="M80" i="2"/>
  <c r="N80" i="2" s="1"/>
  <c r="M15" i="2"/>
  <c r="N15" i="2" s="1"/>
  <c r="M79" i="2"/>
  <c r="N79" i="2" s="1"/>
  <c r="M39" i="2"/>
  <c r="N39" i="2" s="1"/>
  <c r="M64" i="2"/>
  <c r="N64" i="2" s="1"/>
  <c r="M51" i="2"/>
  <c r="N51" i="2" s="1"/>
  <c r="M24" i="2"/>
  <c r="N24" i="2" s="1"/>
  <c r="M7" i="2"/>
  <c r="N7" i="2" s="1"/>
  <c r="M12" i="2"/>
  <c r="N12" i="2" s="1"/>
  <c r="M72" i="2"/>
  <c r="N72" i="2" s="1"/>
  <c r="M40" i="2"/>
  <c r="N40" i="2" s="1"/>
  <c r="M45" i="2"/>
  <c r="N45" i="2" s="1"/>
  <c r="M13" i="2"/>
  <c r="N13" i="2" s="1"/>
  <c r="M65" i="2"/>
  <c r="N65" i="2" s="1"/>
  <c r="M46" i="2"/>
  <c r="N46" i="2" s="1"/>
  <c r="M81" i="2"/>
  <c r="N81" i="2" s="1"/>
  <c r="M10" i="2"/>
  <c r="N10" i="2" s="1"/>
  <c r="M12" i="1"/>
  <c r="N12" i="1" s="1"/>
  <c r="M29" i="1"/>
  <c r="N29" i="1" s="1"/>
  <c r="M20" i="1"/>
  <c r="N20" i="1" s="1"/>
  <c r="M9" i="1"/>
  <c r="N9" i="1" s="1"/>
  <c r="M47" i="1"/>
  <c r="N47" i="1" s="1"/>
  <c r="M8" i="1"/>
  <c r="N8" i="1" s="1"/>
  <c r="M30" i="1"/>
  <c r="N30" i="1" s="1"/>
  <c r="M31" i="1"/>
  <c r="N31" i="1" s="1"/>
  <c r="M11" i="1"/>
  <c r="N11" i="1" s="1"/>
  <c r="M34" i="1"/>
  <c r="N34" i="1" s="1"/>
  <c r="M21" i="1"/>
  <c r="N21" i="1" s="1"/>
  <c r="M22" i="1"/>
  <c r="N22" i="1" s="1"/>
  <c r="M41" i="1"/>
  <c r="N41" i="1" s="1"/>
  <c r="M10" i="1"/>
  <c r="N10" i="1" s="1"/>
  <c r="M39" i="1"/>
  <c r="N39" i="1" s="1"/>
  <c r="M35" i="1"/>
  <c r="N35" i="1" s="1"/>
  <c r="M44" i="1"/>
  <c r="N44" i="1" s="1"/>
  <c r="M32" i="1"/>
  <c r="N32" i="1" s="1"/>
  <c r="M36" i="1"/>
  <c r="N36" i="1" s="1"/>
  <c r="M37" i="1"/>
  <c r="N37" i="1" s="1"/>
  <c r="M15" i="1"/>
  <c r="N15" i="1" s="1"/>
  <c r="M49" i="1"/>
  <c r="N49" i="1" s="1"/>
  <c r="M42" i="1"/>
  <c r="N42" i="1" s="1"/>
  <c r="M23" i="1"/>
  <c r="N23" i="1" s="1"/>
  <c r="M16" i="1"/>
  <c r="N16" i="1" s="1"/>
  <c r="M14" i="1"/>
  <c r="N14" i="1" s="1"/>
  <c r="M18" i="1"/>
  <c r="N18" i="1" s="1"/>
  <c r="M33" i="1"/>
  <c r="N33" i="1" s="1"/>
  <c r="M48" i="1"/>
  <c r="N48" i="1" s="1"/>
  <c r="M19" i="1"/>
  <c r="N19" i="1" s="1"/>
  <c r="M43" i="1"/>
  <c r="N43" i="1" s="1"/>
  <c r="M7" i="1"/>
  <c r="N7" i="1" s="1"/>
  <c r="M13" i="1"/>
  <c r="N13" i="1" s="1"/>
  <c r="M26" i="1"/>
  <c r="N26" i="1" s="1"/>
  <c r="M24" i="1"/>
  <c r="N24" i="1" s="1"/>
  <c r="M27" i="1"/>
  <c r="N27" i="1" s="1"/>
  <c r="M40" i="1"/>
  <c r="N40" i="1" s="1"/>
  <c r="M28" i="1"/>
  <c r="N28" i="1" s="1"/>
  <c r="M46" i="1"/>
  <c r="N46" i="1" s="1"/>
  <c r="M17" i="1"/>
  <c r="N17" i="1" s="1"/>
  <c r="M38" i="1"/>
  <c r="N38" i="1" s="1"/>
  <c r="M25" i="1"/>
  <c r="N25" i="1" s="1"/>
  <c r="M45" i="1"/>
  <c r="N45" i="1" s="1"/>
  <c r="M25" i="5"/>
  <c r="N25" i="5" s="1"/>
  <c r="M29" i="5"/>
  <c r="N29" i="5" s="1"/>
  <c r="M31" i="5"/>
  <c r="N31" i="5" s="1"/>
  <c r="M49" i="5"/>
  <c r="N49" i="5" s="1"/>
  <c r="M13" i="5"/>
  <c r="N13" i="5" s="1"/>
  <c r="M30" i="5"/>
  <c r="N30" i="5" s="1"/>
  <c r="M10" i="5"/>
  <c r="N10" i="5" s="1"/>
  <c r="M46" i="5"/>
  <c r="N46" i="5" s="1"/>
  <c r="M15" i="5"/>
  <c r="N15" i="5" s="1"/>
  <c r="M61" i="5"/>
  <c r="N61" i="5" s="1"/>
  <c r="M23" i="5"/>
  <c r="N23" i="5" s="1"/>
  <c r="M7" i="5"/>
  <c r="N7" i="5" s="1"/>
  <c r="M16" i="5"/>
  <c r="N16" i="5" s="1"/>
  <c r="M44" i="5"/>
  <c r="N44" i="5" s="1"/>
  <c r="M60" i="5"/>
  <c r="N60" i="5" s="1"/>
  <c r="M52" i="5"/>
  <c r="N52" i="5" s="1"/>
  <c r="M53" i="5"/>
  <c r="N53" i="5" s="1"/>
  <c r="M36" i="5"/>
  <c r="N36" i="5" s="1"/>
  <c r="M14" i="5"/>
  <c r="N14" i="5" s="1"/>
  <c r="M37" i="5"/>
  <c r="N37" i="5" s="1"/>
  <c r="M51" i="5"/>
  <c r="N51" i="5" s="1"/>
  <c r="M27" i="5"/>
  <c r="N27" i="5" s="1"/>
  <c r="M39" i="5"/>
  <c r="N39" i="5" s="1"/>
  <c r="M32" i="5"/>
  <c r="N32" i="5" s="1"/>
  <c r="M11" i="5"/>
  <c r="N11" i="5" s="1"/>
  <c r="M45" i="5"/>
  <c r="N45" i="5" s="1"/>
  <c r="M34" i="5"/>
  <c r="N34" i="5" s="1"/>
  <c r="M17" i="5"/>
  <c r="N17" i="5" s="1"/>
  <c r="M19" i="5"/>
  <c r="N19" i="5" s="1"/>
  <c r="M35" i="5"/>
  <c r="N35" i="5" s="1"/>
  <c r="M54" i="5"/>
  <c r="N54" i="5" s="1"/>
  <c r="M59" i="5"/>
  <c r="N59" i="5" s="1"/>
  <c r="M18" i="5"/>
  <c r="N18" i="5" s="1"/>
  <c r="M26" i="5"/>
  <c r="N26" i="5" s="1"/>
  <c r="M24" i="5"/>
  <c r="N24" i="5" s="1"/>
  <c r="M12" i="5"/>
  <c r="N12" i="5" s="1"/>
  <c r="M22" i="5"/>
  <c r="N22" i="5" s="1"/>
  <c r="M9" i="5"/>
  <c r="N9" i="5" s="1"/>
  <c r="M57" i="5"/>
  <c r="N57" i="5" s="1"/>
  <c r="M20" i="5"/>
  <c r="N20" i="5" s="1"/>
  <c r="M21" i="5"/>
  <c r="N21" i="5" s="1"/>
  <c r="M50" i="5"/>
  <c r="N50" i="5" s="1"/>
  <c r="M56" i="5"/>
  <c r="N56" i="5" s="1"/>
  <c r="M41" i="5"/>
  <c r="N41" i="5" s="1"/>
  <c r="M42" i="5"/>
  <c r="N42" i="5" s="1"/>
  <c r="M33" i="5"/>
  <c r="N33" i="5" s="1"/>
  <c r="M8" i="5"/>
  <c r="N8" i="5" s="1"/>
  <c r="M58" i="5"/>
  <c r="N58" i="5" s="1"/>
  <c r="M28" i="5"/>
  <c r="N28" i="5" s="1"/>
  <c r="M43" i="5"/>
  <c r="N43" i="5" s="1"/>
  <c r="M48" i="5"/>
  <c r="N48" i="5" s="1"/>
  <c r="M47" i="5"/>
  <c r="N47" i="5" s="1"/>
  <c r="M38" i="5"/>
  <c r="N38" i="5" s="1"/>
  <c r="M55" i="5"/>
  <c r="N55" i="5" s="1"/>
  <c r="M40" i="5"/>
  <c r="N40" i="5" s="1"/>
</calcChain>
</file>

<file path=xl/sharedStrings.xml><?xml version="1.0" encoding="utf-8"?>
<sst xmlns="http://schemas.openxmlformats.org/spreadsheetml/2006/main" count="2597" uniqueCount="759">
  <si>
    <t>№</t>
  </si>
  <si>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</si>
  <si>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</si>
  <si>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</si>
  <si>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</si>
  <si>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</si>
  <si>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</si>
  <si>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</si>
  <si>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Ленченкова</t>
  </si>
  <si>
    <t>Ангелина</t>
  </si>
  <si>
    <t>Сергеевна</t>
  </si>
  <si>
    <t>ж</t>
  </si>
  <si>
    <t>г. Элиста</t>
  </si>
  <si>
    <t>МБОУ "СОШ № 2"</t>
  </si>
  <si>
    <t>Анастасия</t>
  </si>
  <si>
    <t>Олеговна</t>
  </si>
  <si>
    <t>м</t>
  </si>
  <si>
    <t>Фамилия, имя, отчество учителя (полностью)</t>
  </si>
  <si>
    <t>Филоненко Наталия Михайловна</t>
  </si>
  <si>
    <t>Лиманская</t>
  </si>
  <si>
    <t>Валерия</t>
  </si>
  <si>
    <t>Максимовна</t>
  </si>
  <si>
    <t>Уланова</t>
  </si>
  <si>
    <t>Виолетта</t>
  </si>
  <si>
    <t>Сергей</t>
  </si>
  <si>
    <t>Дмитриевич</t>
  </si>
  <si>
    <t>Маликова</t>
  </si>
  <si>
    <t>Ксения</t>
  </si>
  <si>
    <t>Александровна</t>
  </si>
  <si>
    <t>София</t>
  </si>
  <si>
    <t>Мария</t>
  </si>
  <si>
    <t>Денисовна</t>
  </si>
  <si>
    <t>Елена</t>
  </si>
  <si>
    <t>Владимировна</t>
  </si>
  <si>
    <t>Алексеевна</t>
  </si>
  <si>
    <t>Анкеева</t>
  </si>
  <si>
    <t>Байсана</t>
  </si>
  <si>
    <t>МБОУ "СОШ №3 им.Сергиенко Н.Г."</t>
  </si>
  <si>
    <t>Кодлаева Алла Алексеевна</t>
  </si>
  <si>
    <t>Манджиева</t>
  </si>
  <si>
    <t>Лана</t>
  </si>
  <si>
    <t>Игоревна</t>
  </si>
  <si>
    <t>Анна</t>
  </si>
  <si>
    <t>Саналовна</t>
  </si>
  <si>
    <t>Бадмаев</t>
  </si>
  <si>
    <t>Дорджи</t>
  </si>
  <si>
    <t>Альдаева Светлана Викторовна</t>
  </si>
  <si>
    <t>Халгаева</t>
  </si>
  <si>
    <t>Айта</t>
  </si>
  <si>
    <t>Юрьевна</t>
  </si>
  <si>
    <t>Энкира</t>
  </si>
  <si>
    <t>Мергеновна</t>
  </si>
  <si>
    <t>Боваева</t>
  </si>
  <si>
    <t>Витальевна</t>
  </si>
  <si>
    <t>Михайлова</t>
  </si>
  <si>
    <t>Вячеславовна</t>
  </si>
  <si>
    <t>Васильевна</t>
  </si>
  <si>
    <t>Джиргал</t>
  </si>
  <si>
    <t>Баянова</t>
  </si>
  <si>
    <t>Эрдниевна</t>
  </si>
  <si>
    <t>Нина</t>
  </si>
  <si>
    <t>Иляна</t>
  </si>
  <si>
    <t>Валерьевна</t>
  </si>
  <si>
    <t>Полина</t>
  </si>
  <si>
    <t>Дарсен</t>
  </si>
  <si>
    <t>Элина</t>
  </si>
  <si>
    <t>Эдуардовна</t>
  </si>
  <si>
    <t>Евгеньевич</t>
  </si>
  <si>
    <t>Араев</t>
  </si>
  <si>
    <t>Михаил</t>
  </si>
  <si>
    <t>Сергеевич</t>
  </si>
  <si>
    <t>Константин</t>
  </si>
  <si>
    <t>Очирович</t>
  </si>
  <si>
    <t>Баина</t>
  </si>
  <si>
    <t>Солонович</t>
  </si>
  <si>
    <t>Николь</t>
  </si>
  <si>
    <t>Манжикова</t>
  </si>
  <si>
    <t>Басанговна</t>
  </si>
  <si>
    <t>Дарья</t>
  </si>
  <si>
    <t>Алтана</t>
  </si>
  <si>
    <t>Эренценовна</t>
  </si>
  <si>
    <t>Александра</t>
  </si>
  <si>
    <t>Виктория</t>
  </si>
  <si>
    <t>Ивановна</t>
  </si>
  <si>
    <t>Евгеньевна</t>
  </si>
  <si>
    <t>Бадмаева</t>
  </si>
  <si>
    <t>Кермен</t>
  </si>
  <si>
    <t>Айлана</t>
  </si>
  <si>
    <t>Цыгаменко</t>
  </si>
  <si>
    <t>10.05.2009.</t>
  </si>
  <si>
    <t>МБОУ СОШ №3</t>
  </si>
  <si>
    <t>Дмитриевна</t>
  </si>
  <si>
    <t>6.01.2010.</t>
  </si>
  <si>
    <t>Эрдни-Горяева</t>
  </si>
  <si>
    <t>Аюна</t>
  </si>
  <si>
    <t>Анатольевна</t>
  </si>
  <si>
    <t>9.02.2010.</t>
  </si>
  <si>
    <t>Гатипова</t>
  </si>
  <si>
    <t>Софья</t>
  </si>
  <si>
    <t>13.04.2009.</t>
  </si>
  <si>
    <t>Савровна</t>
  </si>
  <si>
    <t>Эрдни</t>
  </si>
  <si>
    <t>Алексеевич</t>
  </si>
  <si>
    <t>Алтан</t>
  </si>
  <si>
    <t>Алдар</t>
  </si>
  <si>
    <t xml:space="preserve">Бадмаева </t>
  </si>
  <si>
    <t>Надвидовна</t>
  </si>
  <si>
    <t xml:space="preserve">Настаев </t>
  </si>
  <si>
    <t>Саналович</t>
  </si>
  <si>
    <t xml:space="preserve">Бадаева </t>
  </si>
  <si>
    <t>Ольга</t>
  </si>
  <si>
    <t>Бакараева</t>
  </si>
  <si>
    <t>Амина</t>
  </si>
  <si>
    <t xml:space="preserve">Омакаев </t>
  </si>
  <si>
    <t>Артур</t>
  </si>
  <si>
    <t>Артурович</t>
  </si>
  <si>
    <t>Ирина</t>
  </si>
  <si>
    <t>Артем</t>
  </si>
  <si>
    <t>Андрей</t>
  </si>
  <si>
    <t>Эренценович</t>
  </si>
  <si>
    <t>Юлия</t>
  </si>
  <si>
    <t>Екатерина</t>
  </si>
  <si>
    <t>Баатровна</t>
  </si>
  <si>
    <t>Михайлович</t>
  </si>
  <si>
    <t>Темир</t>
  </si>
  <si>
    <t>Айтана</t>
  </si>
  <si>
    <t>Хонгоровна</t>
  </si>
  <si>
    <t>Бутаева</t>
  </si>
  <si>
    <t>Дабжаева</t>
  </si>
  <si>
    <t>Милана</t>
  </si>
  <si>
    <t>Арсланговна</t>
  </si>
  <si>
    <t>МБОУ СОШ№4</t>
  </si>
  <si>
    <t>Кравцова</t>
  </si>
  <si>
    <t>Музраева</t>
  </si>
  <si>
    <t>Кира</t>
  </si>
  <si>
    <t>Диана</t>
  </si>
  <si>
    <t>Николаевна</t>
  </si>
  <si>
    <t>Эренженова</t>
  </si>
  <si>
    <t>Владиславовна</t>
  </si>
  <si>
    <t>Данир</t>
  </si>
  <si>
    <t>Герел</t>
  </si>
  <si>
    <t>Дорджиев</t>
  </si>
  <si>
    <t>Намср</t>
  </si>
  <si>
    <t>Кекеева</t>
  </si>
  <si>
    <t xml:space="preserve">Лукшанова </t>
  </si>
  <si>
    <t xml:space="preserve">Валерия </t>
  </si>
  <si>
    <t>Сангаджиева</t>
  </si>
  <si>
    <t>Айна</t>
  </si>
  <si>
    <t>Манжеев</t>
  </si>
  <si>
    <t>Эренцен</t>
  </si>
  <si>
    <t>Эренценова</t>
  </si>
  <si>
    <t>Джангаровна</t>
  </si>
  <si>
    <t>Нимеева</t>
  </si>
  <si>
    <t>Элистина</t>
  </si>
  <si>
    <t>Борисовна</t>
  </si>
  <si>
    <t>Вероника</t>
  </si>
  <si>
    <t>Вадимовна</t>
  </si>
  <si>
    <t xml:space="preserve">Убушиева </t>
  </si>
  <si>
    <t>Амуланга</t>
  </si>
  <si>
    <t>Данзан</t>
  </si>
  <si>
    <t>Дарина</t>
  </si>
  <si>
    <t>Владимирович</t>
  </si>
  <si>
    <t>Явакаева</t>
  </si>
  <si>
    <t>Григорьевна</t>
  </si>
  <si>
    <t>Рустамов</t>
  </si>
  <si>
    <t>Марат</t>
  </si>
  <si>
    <t>Эльчинович</t>
  </si>
  <si>
    <t>Убушиева</t>
  </si>
  <si>
    <t>Витальевич</t>
  </si>
  <si>
    <t>Палтынова</t>
  </si>
  <si>
    <t>Цолмон</t>
  </si>
  <si>
    <t>Аркадьевна</t>
  </si>
  <si>
    <t>Татьяна</t>
  </si>
  <si>
    <t xml:space="preserve">Бураева </t>
  </si>
  <si>
    <t>Ринатовна</t>
  </si>
  <si>
    <t>Бавжикова</t>
  </si>
  <si>
    <t xml:space="preserve">Иджеева </t>
  </si>
  <si>
    <t>Арсеновна</t>
  </si>
  <si>
    <t>Мушаева</t>
  </si>
  <si>
    <t>Араш</t>
  </si>
  <si>
    <t>Болдырева</t>
  </si>
  <si>
    <t>Яна</t>
  </si>
  <si>
    <t>Даяна</t>
  </si>
  <si>
    <t>Басангов</t>
  </si>
  <si>
    <t>Сарангович</t>
  </si>
  <si>
    <t>МБОУ "СОШ №8 им. Н. Очирова"</t>
  </si>
  <si>
    <t>Гечинова Виктория Александровна</t>
  </si>
  <si>
    <t>Цихаева</t>
  </si>
  <si>
    <t>Анваровна</t>
  </si>
  <si>
    <t>Фидий</t>
  </si>
  <si>
    <t>Очировна</t>
  </si>
  <si>
    <t>Мутулова</t>
  </si>
  <si>
    <t>Бальджира</t>
  </si>
  <si>
    <t xml:space="preserve">Манджиева </t>
  </si>
  <si>
    <t>Анатольевич</t>
  </si>
  <si>
    <t>Викторович</t>
  </si>
  <si>
    <t>Андиев</t>
  </si>
  <si>
    <t>Баатрович</t>
  </si>
  <si>
    <t>Альмина</t>
  </si>
  <si>
    <t>Валериевна</t>
  </si>
  <si>
    <t>МБОУ "СОШ №10"</t>
  </si>
  <si>
    <t>Кикеева Булгун Николаевна</t>
  </si>
  <si>
    <t>Олегович</t>
  </si>
  <si>
    <t>Олег</t>
  </si>
  <si>
    <t>Карина</t>
  </si>
  <si>
    <t xml:space="preserve">Калинин </t>
  </si>
  <si>
    <t>Георгий</t>
  </si>
  <si>
    <t>Викторовна</t>
  </si>
  <si>
    <t>Манджиев</t>
  </si>
  <si>
    <t>Окунова</t>
  </si>
  <si>
    <t xml:space="preserve">Анастасия </t>
  </si>
  <si>
    <t>МБОУ "СОШ№12"</t>
  </si>
  <si>
    <t>Деникина Татьяна Юрьевна</t>
  </si>
  <si>
    <t>Цебикова</t>
  </si>
  <si>
    <t>Айса</t>
  </si>
  <si>
    <t>Валентина</t>
  </si>
  <si>
    <t>Ользятиева</t>
  </si>
  <si>
    <t xml:space="preserve">Инчаева </t>
  </si>
  <si>
    <t>Айтсана</t>
  </si>
  <si>
    <t>Боваева Елена Владимировна</t>
  </si>
  <si>
    <t>Манжиева</t>
  </si>
  <si>
    <t>Андреевна</t>
  </si>
  <si>
    <t>Эрдниева</t>
  </si>
  <si>
    <t>Баир</t>
  </si>
  <si>
    <t>Арлтанович</t>
  </si>
  <si>
    <t>Оконова</t>
  </si>
  <si>
    <t>Очирова</t>
  </si>
  <si>
    <t>Атуева</t>
  </si>
  <si>
    <t>Алина</t>
  </si>
  <si>
    <t>Алиса</t>
  </si>
  <si>
    <t>Самтонова</t>
  </si>
  <si>
    <t>Ангира</t>
  </si>
  <si>
    <t>Руслановна</t>
  </si>
  <si>
    <t>25.02.2011.</t>
  </si>
  <si>
    <t>Бадмаевна</t>
  </si>
  <si>
    <t>Романовна</t>
  </si>
  <si>
    <t>Сабина</t>
  </si>
  <si>
    <t>Дорджиевна</t>
  </si>
  <si>
    <t>Лиджиева</t>
  </si>
  <si>
    <t>Айсовна</t>
  </si>
  <si>
    <t>Гиляна</t>
  </si>
  <si>
    <t>Вениамин</t>
  </si>
  <si>
    <t>Николаевич</t>
  </si>
  <si>
    <t>Павел</t>
  </si>
  <si>
    <t>Нидличиев</t>
  </si>
  <si>
    <t>Эдуардович</t>
  </si>
  <si>
    <t>МБОУ "СОШ № 12"</t>
  </si>
  <si>
    <t>Эльвег</t>
  </si>
  <si>
    <t>Амхалова</t>
  </si>
  <si>
    <t>Мухараев</t>
  </si>
  <si>
    <t>14.04.2008.</t>
  </si>
  <si>
    <t>14.07.2008.</t>
  </si>
  <si>
    <t>Манцаев</t>
  </si>
  <si>
    <t>Аршан</t>
  </si>
  <si>
    <t>Дорджиевич</t>
  </si>
  <si>
    <t>01.10.2008.</t>
  </si>
  <si>
    <t>Карбушов</t>
  </si>
  <si>
    <t xml:space="preserve"> Басан</t>
  </si>
  <si>
    <t>03.02.2009.</t>
  </si>
  <si>
    <t xml:space="preserve">Немеев </t>
  </si>
  <si>
    <t>Игоревич</t>
  </si>
  <si>
    <t>МБОУ "СОШ № 15"</t>
  </si>
  <si>
    <t>Бадмаева Александра Базыровна</t>
  </si>
  <si>
    <t>Акаева</t>
  </si>
  <si>
    <t>Дельгира</t>
  </si>
  <si>
    <t>Хаванговна</t>
  </si>
  <si>
    <t>г.Элиста</t>
  </si>
  <si>
    <t>МБОУ "СОШ № 17" им.Кугультинова Д.Н.</t>
  </si>
  <si>
    <t>Мачкаева Екатерина Мартовна</t>
  </si>
  <si>
    <t>Цадаева</t>
  </si>
  <si>
    <t>Баировна</t>
  </si>
  <si>
    <t xml:space="preserve">Сергеев </t>
  </si>
  <si>
    <t>Басанович</t>
  </si>
  <si>
    <t>Хулхачиева Наталья Николаевна</t>
  </si>
  <si>
    <t>Эрендженова</t>
  </si>
  <si>
    <t xml:space="preserve">Шарапова </t>
  </si>
  <si>
    <t>Элата</t>
  </si>
  <si>
    <t>Шалхакова</t>
  </si>
  <si>
    <t>Тамара</t>
  </si>
  <si>
    <t>Дамбаевна</t>
  </si>
  <si>
    <t>Мучаев</t>
  </si>
  <si>
    <t>Бата</t>
  </si>
  <si>
    <t xml:space="preserve">Адучеев </t>
  </si>
  <si>
    <t>Максим</t>
  </si>
  <si>
    <t>Арман</t>
  </si>
  <si>
    <t>Арсланович</t>
  </si>
  <si>
    <t>Арина</t>
  </si>
  <si>
    <t>Мингиянович</t>
  </si>
  <si>
    <t xml:space="preserve">Айлана </t>
  </si>
  <si>
    <t xml:space="preserve">Ханинова </t>
  </si>
  <si>
    <t xml:space="preserve">Ворожейкин </t>
  </si>
  <si>
    <t>Платон</t>
  </si>
  <si>
    <t xml:space="preserve">Мажитов </t>
  </si>
  <si>
    <t>Анвер</t>
  </si>
  <si>
    <t>Ильдусович</t>
  </si>
  <si>
    <t xml:space="preserve">Санджиев </t>
  </si>
  <si>
    <t xml:space="preserve">Дарсен </t>
  </si>
  <si>
    <t>Арслангович</t>
  </si>
  <si>
    <t xml:space="preserve">Нохашкиева </t>
  </si>
  <si>
    <t xml:space="preserve">Мукебенова </t>
  </si>
  <si>
    <t>Оконовна</t>
  </si>
  <si>
    <t xml:space="preserve">Шургучинова </t>
  </si>
  <si>
    <t xml:space="preserve">Оконова </t>
  </si>
  <si>
    <t xml:space="preserve">Болдырева </t>
  </si>
  <si>
    <t>Марилов</t>
  </si>
  <si>
    <t>Денисович</t>
  </si>
  <si>
    <t xml:space="preserve">Даноян </t>
  </si>
  <si>
    <t>Акоп</t>
  </si>
  <si>
    <t>Ашотович</t>
  </si>
  <si>
    <t xml:space="preserve">Горяев </t>
  </si>
  <si>
    <t xml:space="preserve">Яковлева </t>
  </si>
  <si>
    <t>Любовь</t>
  </si>
  <si>
    <t>Эрендженовна</t>
  </si>
  <si>
    <t>Очир</t>
  </si>
  <si>
    <t>Вячеславович</t>
  </si>
  <si>
    <t>Арслановна</t>
  </si>
  <si>
    <t xml:space="preserve">Конаева </t>
  </si>
  <si>
    <t xml:space="preserve">Эрднева </t>
  </si>
  <si>
    <t xml:space="preserve">Китляева </t>
  </si>
  <si>
    <t>Эллара</t>
  </si>
  <si>
    <t xml:space="preserve">Ванькаева </t>
  </si>
  <si>
    <t xml:space="preserve">Санджиева </t>
  </si>
  <si>
    <t>Санановна</t>
  </si>
  <si>
    <t>Минкеева</t>
  </si>
  <si>
    <t>МБОУ «СОШ №18 имени Б.Б.Городовикова»</t>
  </si>
  <si>
    <t>Шурхчиева Анастасия Ивановна</t>
  </si>
  <si>
    <t xml:space="preserve">Гаряева </t>
  </si>
  <si>
    <t>Эльгина</t>
  </si>
  <si>
    <t>Грицков</t>
  </si>
  <si>
    <t>Товаева Баира Николаевна</t>
  </si>
  <si>
    <t>Басанова</t>
  </si>
  <si>
    <t>Шарафутдинова</t>
  </si>
  <si>
    <t xml:space="preserve">Алтана </t>
  </si>
  <si>
    <t>Ильнуровна</t>
  </si>
  <si>
    <t>Босхомджиева</t>
  </si>
  <si>
    <t>Альма</t>
  </si>
  <si>
    <t>Мингияновна</t>
  </si>
  <si>
    <t xml:space="preserve">Малзанова </t>
  </si>
  <si>
    <t>Сагипова</t>
  </si>
  <si>
    <t>Баймуратовна</t>
  </si>
  <si>
    <t>МБОУ «СОШ №18 им.Б.Б.Городовикова»</t>
  </si>
  <si>
    <t>Бембеева</t>
  </si>
  <si>
    <t>Батоцыренова</t>
  </si>
  <si>
    <t>Оюна</t>
  </si>
  <si>
    <t>Санджи-Горяевна</t>
  </si>
  <si>
    <t>Амбыкова</t>
  </si>
  <si>
    <t>Айсана</t>
  </si>
  <si>
    <t>Нарановна</t>
  </si>
  <si>
    <t>Энкир</t>
  </si>
  <si>
    <t xml:space="preserve">Манжиева </t>
  </si>
  <si>
    <t>Колканова</t>
  </si>
  <si>
    <t>Энгель</t>
  </si>
  <si>
    <t>Бамбаевна</t>
  </si>
  <si>
    <t>Гохаева</t>
  </si>
  <si>
    <t xml:space="preserve">Кагалтынова </t>
  </si>
  <si>
    <t>Очиргоряева</t>
  </si>
  <si>
    <t>Шаглинова</t>
  </si>
  <si>
    <t>Павловна</t>
  </si>
  <si>
    <t xml:space="preserve">Очирова </t>
  </si>
  <si>
    <t xml:space="preserve"> Улюмджиевна</t>
  </si>
  <si>
    <t>МБОУ "СОШ№20"</t>
  </si>
  <si>
    <t>Боваева Любовь Борисовна</t>
  </si>
  <si>
    <t xml:space="preserve">Тюрбеев </t>
  </si>
  <si>
    <t xml:space="preserve">Аюр </t>
  </si>
  <si>
    <t>Призер</t>
  </si>
  <si>
    <t>Мальцева</t>
  </si>
  <si>
    <t>МБОУ "СОШ №20"</t>
  </si>
  <si>
    <t>Мантышева</t>
  </si>
  <si>
    <t>МБОУ"СОШ№20"</t>
  </si>
  <si>
    <t>Лагаева</t>
  </si>
  <si>
    <t xml:space="preserve">Фирсова </t>
  </si>
  <si>
    <t xml:space="preserve">Иляна </t>
  </si>
  <si>
    <t>МБОУ "СОШ № 21"</t>
  </si>
  <si>
    <t>Дворядкин Никита Юрьевич</t>
  </si>
  <si>
    <t xml:space="preserve">Мария </t>
  </si>
  <si>
    <t xml:space="preserve">Гиляна </t>
  </si>
  <si>
    <t xml:space="preserve">Батиев </t>
  </si>
  <si>
    <t xml:space="preserve">Александр </t>
  </si>
  <si>
    <t>Джангарович</t>
  </si>
  <si>
    <t xml:space="preserve">Айса </t>
  </si>
  <si>
    <t xml:space="preserve"> Валерия </t>
  </si>
  <si>
    <t>Очирова Светлана Сергеевна</t>
  </si>
  <si>
    <t xml:space="preserve">Улюмджиева </t>
  </si>
  <si>
    <t>Чингисовна</t>
  </si>
  <si>
    <t>Гаряева</t>
  </si>
  <si>
    <t xml:space="preserve"> Байрта</t>
  </si>
  <si>
    <t xml:space="preserve"> Эрдниевна</t>
  </si>
  <si>
    <t xml:space="preserve">Шогляев </t>
  </si>
  <si>
    <t xml:space="preserve">Дайчн </t>
  </si>
  <si>
    <t xml:space="preserve">Эрдниев </t>
  </si>
  <si>
    <t xml:space="preserve">Санджи </t>
  </si>
  <si>
    <t>Аурика</t>
  </si>
  <si>
    <t>МБОУ "СОШ №23 им. Эрдниева П.М."</t>
  </si>
  <si>
    <t>Менкнасунова Жанна Викторовна</t>
  </si>
  <si>
    <t>Боркаева</t>
  </si>
  <si>
    <t>Нюдля</t>
  </si>
  <si>
    <t>Хойнова</t>
  </si>
  <si>
    <t>Шараева</t>
  </si>
  <si>
    <t>Гаряевна</t>
  </si>
  <si>
    <t>Нарина</t>
  </si>
  <si>
    <t>Дольгановна</t>
  </si>
  <si>
    <t>Немгирова</t>
  </si>
  <si>
    <t>Нуксунова</t>
  </si>
  <si>
    <t>Мальченко</t>
  </si>
  <si>
    <t>Кристина</t>
  </si>
  <si>
    <t>Кочетова Валентина Ивановна</t>
  </si>
  <si>
    <t>Сарангова</t>
  </si>
  <si>
    <t>Борзова</t>
  </si>
  <si>
    <t>Станиславовна</t>
  </si>
  <si>
    <t>Церенова</t>
  </si>
  <si>
    <t>Оскиев</t>
  </si>
  <si>
    <t>Арсенов</t>
  </si>
  <si>
    <t>МБОУ "ЭКГ"</t>
  </si>
  <si>
    <t>Шевельденова</t>
  </si>
  <si>
    <t>Бербенцева Марина Борисовна</t>
  </si>
  <si>
    <t>Менкеева</t>
  </si>
  <si>
    <t>Мангашов</t>
  </si>
  <si>
    <t>Джалцан</t>
  </si>
  <si>
    <t>Мингянович</t>
  </si>
  <si>
    <t xml:space="preserve">Саксыкова </t>
  </si>
  <si>
    <t>Дильвира</t>
  </si>
  <si>
    <t>Свентицкая</t>
  </si>
  <si>
    <t>Данзановна</t>
  </si>
  <si>
    <t>Васильева</t>
  </si>
  <si>
    <t>Галсана</t>
  </si>
  <si>
    <t>Бербенцева Марина Брисовна</t>
  </si>
  <si>
    <t>Бяткиева</t>
  </si>
  <si>
    <t>МБОУ "Элистинский лицей"</t>
  </si>
  <si>
    <t>Джалсанова Серафима Сергеевна</t>
  </si>
  <si>
    <t>Цикирова</t>
  </si>
  <si>
    <t>Бадма-Горяев</t>
  </si>
  <si>
    <t>Эсен</t>
  </si>
  <si>
    <t>Санджеев</t>
  </si>
  <si>
    <t>Бимбеевич</t>
  </si>
  <si>
    <t>Саранговна</t>
  </si>
  <si>
    <t>Басановна</t>
  </si>
  <si>
    <t>Саксадаев</t>
  </si>
  <si>
    <t>Эльдар</t>
  </si>
  <si>
    <t>Тюмидович</t>
  </si>
  <si>
    <t>Улана</t>
  </si>
  <si>
    <t>Шургучиевна</t>
  </si>
  <si>
    <t>Махалеева</t>
  </si>
  <si>
    <t>Байровна</t>
  </si>
  <si>
    <t>Эльзята</t>
  </si>
  <si>
    <t>Маштыкова</t>
  </si>
  <si>
    <t>Шарипова</t>
  </si>
  <si>
    <t>Ою</t>
  </si>
  <si>
    <t>Бамбышева</t>
  </si>
  <si>
    <t>Тимошева</t>
  </si>
  <si>
    <t>Цеденовна</t>
  </si>
  <si>
    <t>Бериков</t>
  </si>
  <si>
    <t>Нандышева</t>
  </si>
  <si>
    <t>Аюкаевна</t>
  </si>
  <si>
    <t>Бочкаева</t>
  </si>
  <si>
    <t>Сюкиева</t>
  </si>
  <si>
    <t>Сангаджиев</t>
  </si>
  <si>
    <t>Эрдяевич</t>
  </si>
  <si>
    <t>Цединова</t>
  </si>
  <si>
    <t>Чингизович</t>
  </si>
  <si>
    <t>Урусов</t>
  </si>
  <si>
    <t>Корнусов</t>
  </si>
  <si>
    <t>Улюмджиевич</t>
  </si>
  <si>
    <t>Бадма-Халгаева</t>
  </si>
  <si>
    <t>Ходеева</t>
  </si>
  <si>
    <t>Баира</t>
  </si>
  <si>
    <t>Наминова</t>
  </si>
  <si>
    <t>Мураева</t>
  </si>
  <si>
    <t>Юлдуз</t>
  </si>
  <si>
    <t>Иванкиева</t>
  </si>
  <si>
    <t>Кашиева</t>
  </si>
  <si>
    <t>Мацаковна</t>
  </si>
  <si>
    <t>Ильинична</t>
  </si>
  <si>
    <t>Шанкиев</t>
  </si>
  <si>
    <t>Альбертович</t>
  </si>
  <si>
    <t>Олана</t>
  </si>
  <si>
    <t>МБОУ "ЭМГ"</t>
  </si>
  <si>
    <t>Мередов Ковус Акмурадович</t>
  </si>
  <si>
    <t>Хулхачиева</t>
  </si>
  <si>
    <t>Цекеев</t>
  </si>
  <si>
    <t>Хонгрович</t>
  </si>
  <si>
    <t>Настаев Олег Олегович</t>
  </si>
  <si>
    <t xml:space="preserve">Мучкинова </t>
  </si>
  <si>
    <t>Эвита</t>
  </si>
  <si>
    <t>Басхаева</t>
  </si>
  <si>
    <t xml:space="preserve">08.09.2010г.
</t>
  </si>
  <si>
    <t xml:space="preserve">Самхаева </t>
  </si>
  <si>
    <t xml:space="preserve">25.08.2010
</t>
  </si>
  <si>
    <t xml:space="preserve">Бериков </t>
  </si>
  <si>
    <t>21.05.2010г.</t>
  </si>
  <si>
    <t>Хейчиева</t>
  </si>
  <si>
    <t>Ева</t>
  </si>
  <si>
    <t>Зулаев</t>
  </si>
  <si>
    <t>Алан</t>
  </si>
  <si>
    <t>24.03.2010г.</t>
  </si>
  <si>
    <t>Эмина</t>
  </si>
  <si>
    <t>08.10.2010г.</t>
  </si>
  <si>
    <t xml:space="preserve">Мухараева </t>
  </si>
  <si>
    <t xml:space="preserve">30.10.2010г
</t>
  </si>
  <si>
    <t>24.02.2011г.</t>
  </si>
  <si>
    <t>Андиева</t>
  </si>
  <si>
    <t>Наминовна</t>
  </si>
  <si>
    <t>05.07.2010г.</t>
  </si>
  <si>
    <t xml:space="preserve">Хазыков </t>
  </si>
  <si>
    <t xml:space="preserve">17.02.2011г.
</t>
  </si>
  <si>
    <t>Картэнова</t>
  </si>
  <si>
    <t xml:space="preserve">Пюрвенова </t>
  </si>
  <si>
    <t>Инна</t>
  </si>
  <si>
    <t>01.07.2010г.</t>
  </si>
  <si>
    <t xml:space="preserve">Мучкаева </t>
  </si>
  <si>
    <t xml:space="preserve">Бальчинова </t>
  </si>
  <si>
    <t>Данара</t>
  </si>
  <si>
    <t>08.03.2010г.</t>
  </si>
  <si>
    <t xml:space="preserve">11.02.2010г.
</t>
  </si>
  <si>
    <t>Цаганова</t>
  </si>
  <si>
    <t>Анита</t>
  </si>
  <si>
    <t>Маркович</t>
  </si>
  <si>
    <t>Батыровна</t>
  </si>
  <si>
    <t xml:space="preserve">Алина </t>
  </si>
  <si>
    <t xml:space="preserve">Наранова </t>
  </si>
  <si>
    <t xml:space="preserve">Педерова </t>
  </si>
  <si>
    <t xml:space="preserve">Ностаева </t>
  </si>
  <si>
    <t>Тенгрина</t>
  </si>
  <si>
    <t>Алтыновна</t>
  </si>
  <si>
    <t xml:space="preserve">Киссирова </t>
  </si>
  <si>
    <t>Давидовна</t>
  </si>
  <si>
    <t xml:space="preserve">Ботова </t>
  </si>
  <si>
    <t>Кирилловна</t>
  </si>
  <si>
    <t>Муниева</t>
  </si>
  <si>
    <t>Булгун</t>
  </si>
  <si>
    <t>Малова Ольга Борисовна</t>
  </si>
  <si>
    <t>Корсадыкова</t>
  </si>
  <si>
    <t>Мангутова</t>
  </si>
  <si>
    <t>Сангира</t>
  </si>
  <si>
    <t>Наяна</t>
  </si>
  <si>
    <t>Эрдняевна</t>
  </si>
  <si>
    <t>Наголаева</t>
  </si>
  <si>
    <t>Нимгиров</t>
  </si>
  <si>
    <t>Санал</t>
  </si>
  <si>
    <t>Нусхаева</t>
  </si>
  <si>
    <t>Уластаева</t>
  </si>
  <si>
    <t>Владимир</t>
  </si>
  <si>
    <t>Эрднеева</t>
  </si>
  <si>
    <t>Лиджиевна</t>
  </si>
  <si>
    <t>Сотаева</t>
  </si>
  <si>
    <t>Мучкаева</t>
  </si>
  <si>
    <t xml:space="preserve">Дамбинова </t>
  </si>
  <si>
    <t>Кальдинова</t>
  </si>
  <si>
    <t>Кичинова</t>
  </si>
  <si>
    <t>Карсанова</t>
  </si>
  <si>
    <t>Джамбаева</t>
  </si>
  <si>
    <t>МБОУ "ЭТЛ"</t>
  </si>
  <si>
    <t>Даваева Инара Васильевна</t>
  </si>
  <si>
    <t>Церен</t>
  </si>
  <si>
    <t xml:space="preserve"> Эвелина</t>
  </si>
  <si>
    <t xml:space="preserve"> Гаряевна</t>
  </si>
  <si>
    <t>18 07 2010</t>
  </si>
  <si>
    <t>Шавгурова</t>
  </si>
  <si>
    <t>16 06 2010</t>
  </si>
  <si>
    <t>Рвачева</t>
  </si>
  <si>
    <t>Харгатаев Эдуард Борисович</t>
  </si>
  <si>
    <t>Батревна</t>
  </si>
  <si>
    <t>Нижиндаева</t>
  </si>
  <si>
    <t>Арабгаева</t>
  </si>
  <si>
    <t>Очир-Горяев</t>
  </si>
  <si>
    <t>19 06 2009</t>
  </si>
  <si>
    <t>Палтынов</t>
  </si>
  <si>
    <t>23 08 2008</t>
  </si>
  <si>
    <t>Санджаев</t>
  </si>
  <si>
    <t>28 01 2009</t>
  </si>
  <si>
    <t>Убушуева</t>
  </si>
  <si>
    <t>Геннадьевна</t>
  </si>
  <si>
    <t>12 01 2009</t>
  </si>
  <si>
    <t>Хомутовская</t>
  </si>
  <si>
    <t>24 02 2008</t>
  </si>
  <si>
    <t>Шурганова</t>
  </si>
  <si>
    <t>08 05 2009</t>
  </si>
  <si>
    <t>Беляева</t>
  </si>
  <si>
    <t>07 06 2007</t>
  </si>
  <si>
    <t>Боктаева</t>
  </si>
  <si>
    <t>27 07 2007</t>
  </si>
  <si>
    <t>Дельтирова</t>
  </si>
  <si>
    <t>19 09 2007</t>
  </si>
  <si>
    <t>Ли</t>
  </si>
  <si>
    <t>15 08 2007</t>
  </si>
  <si>
    <t>Слинкина</t>
  </si>
  <si>
    <t>09 04 2008</t>
  </si>
  <si>
    <t>Убушиев</t>
  </si>
  <si>
    <t>Баин</t>
  </si>
  <si>
    <t>Нимяевич</t>
  </si>
  <si>
    <t>03 04 2008</t>
  </si>
  <si>
    <t>Катаев</t>
  </si>
  <si>
    <t>Манджи</t>
  </si>
  <si>
    <t>МБОУ "КНГ им. Кичикова А.Ш."</t>
  </si>
  <si>
    <t>Чумашкаева Надежда Тарахмановна</t>
  </si>
  <si>
    <t>Сариев</t>
  </si>
  <si>
    <t>Эрдниев</t>
  </si>
  <si>
    <t>Дагинов</t>
  </si>
  <si>
    <t>Санзырова</t>
  </si>
  <si>
    <t>Тюмидова</t>
  </si>
  <si>
    <t>Ганаева</t>
  </si>
  <si>
    <t>Арашаевна</t>
  </si>
  <si>
    <t>Карсанов</t>
  </si>
  <si>
    <t>Айс</t>
  </si>
  <si>
    <t>МБОУ "КНГ им.Кичикова А.Ш."</t>
  </si>
  <si>
    <t>Батровна</t>
  </si>
  <si>
    <t>Каташова</t>
  </si>
  <si>
    <t>Бабаева</t>
  </si>
  <si>
    <t>Аслановна</t>
  </si>
  <si>
    <t>Виталина</t>
  </si>
  <si>
    <t>Мерген</t>
  </si>
  <si>
    <t>Лиджи-Горяевна</t>
  </si>
  <si>
    <t>Шургучеева</t>
  </si>
  <si>
    <t>Джупаева</t>
  </si>
  <si>
    <t>Арваджинова</t>
  </si>
  <si>
    <t>Елизавета</t>
  </si>
  <si>
    <t>Рудакова</t>
  </si>
  <si>
    <t>Тазаев</t>
  </si>
  <si>
    <t>Ойрад</t>
  </si>
  <si>
    <t>Анир</t>
  </si>
  <si>
    <t>Шеринова</t>
  </si>
  <si>
    <t>Даваевна</t>
  </si>
  <si>
    <t>нарановна</t>
  </si>
  <si>
    <t>Даваева</t>
  </si>
  <si>
    <t xml:space="preserve">Арсинова </t>
  </si>
  <si>
    <t>Байировна</t>
  </si>
  <si>
    <t>Эвина</t>
  </si>
  <si>
    <t>Чонаев</t>
  </si>
  <si>
    <t xml:space="preserve">Бембеева </t>
  </si>
  <si>
    <t xml:space="preserve"> Саяна </t>
  </si>
  <si>
    <t>МБОУ "КЭГ"</t>
  </si>
  <si>
    <t>Дольцаева Наталия Владимировна</t>
  </si>
  <si>
    <t>Манджиева Татьяна Николаевна</t>
  </si>
  <si>
    <t xml:space="preserve">Эрендженова </t>
  </si>
  <si>
    <t xml:space="preserve">Инджир </t>
  </si>
  <si>
    <t>Истомина</t>
  </si>
  <si>
    <t>Сасыкова Евгения Евгеньевна</t>
  </si>
  <si>
    <t xml:space="preserve">Докурова </t>
  </si>
  <si>
    <t xml:space="preserve"> Виктория </t>
  </si>
  <si>
    <t>Юлиановна</t>
  </si>
  <si>
    <t>Эмиль</t>
  </si>
  <si>
    <t xml:space="preserve"> Мария</t>
  </si>
  <si>
    <t xml:space="preserve">Васильевна </t>
  </si>
  <si>
    <t xml:space="preserve">Бонжаев </t>
  </si>
  <si>
    <t xml:space="preserve"> Мергенович</t>
  </si>
  <si>
    <t>Роман</t>
  </si>
  <si>
    <t xml:space="preserve"> Хонгорович</t>
  </si>
  <si>
    <t xml:space="preserve">Дарманова </t>
  </si>
  <si>
    <t xml:space="preserve"> Айсулуу</t>
  </si>
  <si>
    <t>Элияровна</t>
  </si>
  <si>
    <t xml:space="preserve"> Бадмаевна</t>
  </si>
  <si>
    <t xml:space="preserve">Булхукова </t>
  </si>
  <si>
    <t xml:space="preserve"> Надин </t>
  </si>
  <si>
    <t>Нимгирова</t>
  </si>
  <si>
    <t>Иванов</t>
  </si>
  <si>
    <t>Эрдемович</t>
  </si>
  <si>
    <t>МБОУ "РНГ"</t>
  </si>
  <si>
    <t>Иванова Булгун Константиновна</t>
  </si>
  <si>
    <t>Коливаев Баснг Батрович</t>
  </si>
  <si>
    <t>Гелана</t>
  </si>
  <si>
    <t xml:space="preserve">МБОУ "РНГ" </t>
  </si>
  <si>
    <t>Владислав</t>
  </si>
  <si>
    <t xml:space="preserve">Казимирова </t>
  </si>
  <si>
    <t>Ходжгурова</t>
  </si>
  <si>
    <t>МБОУ "СОШ № 17" имени Кугультинова Д.Н.</t>
  </si>
  <si>
    <t>МБОУ «СОШ №18 им. Б.Б. Городовикова»</t>
  </si>
  <si>
    <t>МБОУ «Элистинская многопрофильная гимназия личностно ориентированного обучения и воспитания»</t>
  </si>
  <si>
    <t xml:space="preserve">Победитель </t>
  </si>
  <si>
    <r>
      <t>МБОУ "Элистинский лицей</t>
    </r>
    <r>
      <rPr>
        <b/>
        <sz val="12"/>
        <color indexed="8"/>
        <rFont val="Times New Roman"/>
        <family val="1"/>
        <charset val="204"/>
      </rPr>
      <t>"</t>
    </r>
  </si>
  <si>
    <t>Зургадаев</t>
  </si>
  <si>
    <t>Гасанова</t>
  </si>
  <si>
    <t>МБОУ "СОШ №18 имени Б.Б.Городовикова"</t>
  </si>
  <si>
    <t>Жанель</t>
  </si>
  <si>
    <t>Сар Герел</t>
  </si>
  <si>
    <t>МБОУ "Элистинский технический лицей"</t>
  </si>
  <si>
    <t>Алексей</t>
  </si>
  <si>
    <t>Бюткаева</t>
  </si>
  <si>
    <t>МБОУ "КЭГ имени Зая-Пандиты"</t>
  </si>
  <si>
    <t>Ширипова</t>
  </si>
  <si>
    <t>МБОУ "СОШ № 20"</t>
  </si>
  <si>
    <t>МБОУ "КНГ имени Кичикова А.Ш."</t>
  </si>
  <si>
    <t xml:space="preserve"> Таваева Баира Николаевна</t>
  </si>
  <si>
    <t>Дольцаев Дорджи Сергеевич</t>
  </si>
  <si>
    <t>Ванькаева</t>
  </si>
  <si>
    <t>Абушинова</t>
  </si>
  <si>
    <t>МБОУ "СОШ № 3 им. Сергиенко Н. Г."</t>
  </si>
  <si>
    <t>ПРОТОКОЛ</t>
  </si>
  <si>
    <t>Протокол муниципального этапа Всероссийской олимпиады школьников 2024-2025 уч. год</t>
  </si>
  <si>
    <t>предмет:</t>
  </si>
  <si>
    <t>класс:</t>
  </si>
  <si>
    <t>Максимальный балл:</t>
  </si>
  <si>
    <t>Дата проведения:</t>
  </si>
  <si>
    <t>биология</t>
  </si>
  <si>
    <t xml:space="preserve">Коляев </t>
  </si>
  <si>
    <t>Авадаева</t>
  </si>
  <si>
    <t>Катаева</t>
  </si>
  <si>
    <t>Атаевна</t>
  </si>
  <si>
    <t>Секенова</t>
  </si>
  <si>
    <t>Флер</t>
  </si>
  <si>
    <t>Часть 1</t>
  </si>
  <si>
    <t>Часть 2</t>
  </si>
  <si>
    <t>Часть 3</t>
  </si>
  <si>
    <t>Сумма баллов</t>
  </si>
  <si>
    <t xml:space="preserve">% выполнения </t>
  </si>
  <si>
    <t>статус участника</t>
  </si>
  <si>
    <t>муниципального этапа Всероссийской олимпиады школьников 2024-2025 уч. год</t>
  </si>
  <si>
    <t xml:space="preserve">18.11.2024 г. </t>
  </si>
  <si>
    <t>18.11.2024 г.</t>
  </si>
  <si>
    <r>
      <rPr>
        <b/>
        <sz val="12"/>
        <color theme="1"/>
        <rFont val="Times New Roman"/>
        <family val="1"/>
        <charset val="204"/>
      </rPr>
      <t>Председатель жюри:</t>
    </r>
    <r>
      <rPr>
        <sz val="12"/>
        <color theme="1"/>
        <rFont val="Times New Roman"/>
        <family val="1"/>
        <charset val="204"/>
      </rPr>
      <t xml:space="preserve"> Онкорова Н.Т.</t>
    </r>
  </si>
  <si>
    <r>
      <rPr>
        <b/>
        <sz val="12"/>
        <color theme="1"/>
        <rFont val="Times New Roman"/>
        <family val="1"/>
        <charset val="204"/>
      </rPr>
      <t>Члены жюри:</t>
    </r>
    <r>
      <rPr>
        <sz val="12"/>
        <color theme="1"/>
        <rFont val="Times New Roman"/>
        <family val="1"/>
        <charset val="204"/>
      </rPr>
      <t xml:space="preserve"> Музаев В.М.</t>
    </r>
  </si>
  <si>
    <t xml:space="preserve">                          Босхомджиев Е.Д.</t>
  </si>
  <si>
    <t xml:space="preserve">                          Аюшева Е.Ч.</t>
  </si>
  <si>
    <t xml:space="preserve">                          Боваева Н.З.</t>
  </si>
  <si>
    <t xml:space="preserve">                          Деникина Т.Ю.</t>
  </si>
  <si>
    <t xml:space="preserve">                          Хулхачиева Н.Н.</t>
  </si>
  <si>
    <t xml:space="preserve">                          Боваева Л.Б.</t>
  </si>
  <si>
    <t xml:space="preserve">                          Джалсанова С.С.</t>
  </si>
  <si>
    <t xml:space="preserve">                          Даваева И.В.</t>
  </si>
  <si>
    <t xml:space="preserve">                          Кодлаева А.А.</t>
  </si>
  <si>
    <t xml:space="preserve">                          Сасыкова Е.Е.</t>
  </si>
  <si>
    <t xml:space="preserve">                          Товаева Б.Н.</t>
  </si>
  <si>
    <t xml:space="preserve"> </t>
  </si>
  <si>
    <t xml:space="preserve">                          Хурхчиева А.И.</t>
  </si>
  <si>
    <t xml:space="preserve">                          Боваева Е.В.</t>
  </si>
  <si>
    <t xml:space="preserve">                          Манджиева Т.Н.</t>
  </si>
  <si>
    <t xml:space="preserve">                          Малова О.Б.</t>
  </si>
  <si>
    <t xml:space="preserve">                          Альдаева С.В.</t>
  </si>
  <si>
    <t xml:space="preserve">                          Иванова Б.К.</t>
  </si>
  <si>
    <t xml:space="preserve">                          Мацакова Н.В.</t>
  </si>
  <si>
    <t xml:space="preserve">                          Китаева Б.В.</t>
  </si>
  <si>
    <t>Мацак Оксана Викторовна</t>
  </si>
  <si>
    <t>Лещенко</t>
  </si>
  <si>
    <t>Победитель</t>
  </si>
  <si>
    <t>Церенович</t>
  </si>
  <si>
    <t>Белькеева</t>
  </si>
  <si>
    <t>Исинова</t>
  </si>
  <si>
    <t>Алтнгерел</t>
  </si>
  <si>
    <t>МБОУ "СОШ № 8"</t>
  </si>
  <si>
    <t>Убушаева</t>
  </si>
  <si>
    <t>Алсу</t>
  </si>
  <si>
    <t xml:space="preserve">Богданова </t>
  </si>
  <si>
    <t>Челянов</t>
  </si>
  <si>
    <t>Эренджен</t>
  </si>
  <si>
    <t>Додгаева</t>
  </si>
  <si>
    <t>Байрта</t>
  </si>
  <si>
    <t>Есинов</t>
  </si>
  <si>
    <t>Бадушева</t>
  </si>
  <si>
    <t>Эвелина</t>
  </si>
  <si>
    <t>Кекцеева</t>
  </si>
  <si>
    <t xml:space="preserve">Балуева </t>
  </si>
  <si>
    <t>Джиргала</t>
  </si>
  <si>
    <t>Корнеева</t>
  </si>
  <si>
    <t>Дельгир</t>
  </si>
  <si>
    <t>Артуровна</t>
  </si>
  <si>
    <t>Хантаева</t>
  </si>
  <si>
    <t xml:space="preserve">Тогряш </t>
  </si>
  <si>
    <t>Бюряева</t>
  </si>
  <si>
    <t>Деляш</t>
  </si>
  <si>
    <t>Кочетова Валенина Ивановна</t>
  </si>
  <si>
    <t>Боваева Наталья Зоригтуевна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</si>
</sst>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dd\.mm\.yyyy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" fillId="0" borderId="0"/>
    <xf numFmtId="0" fontId="23" fillId="0" borderId="0"/>
    <xf numFmtId="0" fontId="21" fillId="0" borderId="0" applyNumberFormat="0" applyFill="0" applyBorder="0" applyAlignment="0" applyProtection="0"/>
    <xf numFmtId="0" fontId="17" fillId="0" borderId="0"/>
    <xf numFmtId="0" fontId="1" fillId="8" borderId="8" applyNumberFormat="0" applyFont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6" fillId="0" borderId="0"/>
    <xf numFmtId="0" fontId="25" fillId="0" borderId="0"/>
    <xf numFmtId="0" fontId="28" fillId="0" borderId="0"/>
    <xf numFmtId="0" fontId="1" fillId="0" borderId="0"/>
  </cellStyleXfs>
  <cellXfs count="126">
    <xf numFmtId="0" fontId="0" fillId="0" borderId="0" xfId="0"/>
    <xf numFmtId="0" fontId="19" fillId="0" borderId="0" xfId="25" applyFont="1" applyAlignment="1">
      <alignment horizontal="left" vertical="top"/>
    </xf>
    <xf numFmtId="0" fontId="22" fillId="15" borderId="10" xfId="22" applyFont="1" applyFill="1" applyBorder="1" applyAlignment="1">
      <alignment horizontal="center" vertical="center"/>
    </xf>
    <xf numFmtId="0" fontId="22" fillId="0" borderId="0" xfId="33" applyFont="1" applyAlignment="1">
      <alignment horizontal="center" vertical="center"/>
    </xf>
    <xf numFmtId="0" fontId="19" fillId="0" borderId="0" xfId="25" applyFont="1" applyAlignment="1">
      <alignment horizontal="center" vertical="center"/>
    </xf>
    <xf numFmtId="0" fontId="20" fillId="0" borderId="0" xfId="25" applyFont="1" applyAlignment="1">
      <alignment horizontal="left" vertical="top"/>
    </xf>
    <xf numFmtId="0" fontId="22" fillId="0" borderId="0" xfId="33" applyFont="1" applyAlignment="1">
      <alignment horizontal="left" vertical="top"/>
    </xf>
    <xf numFmtId="0" fontId="19" fillId="15" borderId="10" xfId="25" applyFont="1" applyFill="1" applyBorder="1" applyAlignment="1">
      <alignment horizontal="center" vertical="center"/>
    </xf>
    <xf numFmtId="0" fontId="18" fillId="15" borderId="10" xfId="22" applyFont="1" applyFill="1" applyBorder="1" applyAlignment="1">
      <alignment horizontal="center" vertical="center"/>
    </xf>
    <xf numFmtId="0" fontId="19" fillId="15" borderId="10" xfId="22" applyFont="1" applyFill="1" applyBorder="1" applyAlignment="1">
      <alignment horizontal="center" vertical="center"/>
    </xf>
    <xf numFmtId="0" fontId="19" fillId="15" borderId="10" xfId="25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8" fillId="15" borderId="10" xfId="22" applyFont="1" applyFill="1" applyBorder="1" applyAlignment="1">
      <alignment horizontal="left" vertical="center"/>
    </xf>
    <xf numFmtId="0" fontId="22" fillId="15" borderId="10" xfId="22" applyFont="1" applyFill="1" applyBorder="1" applyAlignment="1">
      <alignment horizontal="left" vertical="center"/>
    </xf>
    <xf numFmtId="0" fontId="22" fillId="15" borderId="10" xfId="0" applyFont="1" applyFill="1" applyBorder="1" applyAlignment="1">
      <alignment horizontal="left" vertical="center"/>
    </xf>
    <xf numFmtId="14" fontId="22" fillId="15" borderId="10" xfId="22" applyNumberFormat="1" applyFont="1" applyFill="1" applyBorder="1" applyAlignment="1">
      <alignment horizontal="left" vertical="center"/>
    </xf>
    <xf numFmtId="0" fontId="19" fillId="15" borderId="10" xfId="29" applyFont="1" applyFill="1" applyBorder="1" applyAlignment="1">
      <alignment horizontal="left" vertical="center"/>
    </xf>
    <xf numFmtId="0" fontId="19" fillId="15" borderId="10" xfId="31" applyFont="1" applyFill="1" applyBorder="1" applyAlignment="1">
      <alignment horizontal="left" vertical="center"/>
    </xf>
    <xf numFmtId="166" fontId="22" fillId="15" borderId="10" xfId="22" applyNumberFormat="1" applyFont="1" applyFill="1" applyBorder="1" applyAlignment="1">
      <alignment horizontal="left" vertical="center"/>
    </xf>
    <xf numFmtId="0" fontId="29" fillId="15" borderId="10" xfId="0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horizontal="left" vertical="center"/>
    </xf>
    <xf numFmtId="14" fontId="19" fillId="15" borderId="10" xfId="0" applyNumberFormat="1" applyFont="1" applyFill="1" applyBorder="1" applyAlignment="1">
      <alignment horizontal="left" vertical="center"/>
    </xf>
    <xf numFmtId="14" fontId="22" fillId="15" borderId="10" xfId="22" applyNumberFormat="1" applyFont="1" applyFill="1" applyBorder="1" applyAlignment="1">
      <alignment horizontal="center" vertical="center"/>
    </xf>
    <xf numFmtId="0" fontId="22" fillId="16" borderId="10" xfId="0" applyFont="1" applyFill="1" applyBorder="1" applyAlignment="1">
      <alignment horizontal="left" vertical="center"/>
    </xf>
    <xf numFmtId="0" fontId="22" fillId="16" borderId="10" xfId="22" applyFont="1" applyFill="1" applyBorder="1" applyAlignment="1">
      <alignment horizontal="left" vertical="center"/>
    </xf>
    <xf numFmtId="0" fontId="18" fillId="16" borderId="10" xfId="22" applyFont="1" applyFill="1" applyBorder="1" applyAlignment="1">
      <alignment horizontal="left" vertical="center"/>
    </xf>
    <xf numFmtId="0" fontId="18" fillId="16" borderId="10" xfId="22" applyFont="1" applyFill="1" applyBorder="1" applyAlignment="1">
      <alignment horizontal="center" vertical="center"/>
    </xf>
    <xf numFmtId="0" fontId="19" fillId="16" borderId="10" xfId="25" applyFont="1" applyFill="1" applyBorder="1" applyAlignment="1">
      <alignment horizontal="left" vertical="center"/>
    </xf>
    <xf numFmtId="14" fontId="22" fillId="16" borderId="10" xfId="22" applyNumberFormat="1" applyFont="1" applyFill="1" applyBorder="1" applyAlignment="1">
      <alignment horizontal="left" vertical="center"/>
    </xf>
    <xf numFmtId="0" fontId="22" fillId="16" borderId="10" xfId="22" applyFont="1" applyFill="1" applyBorder="1" applyAlignment="1">
      <alignment horizontal="center" vertical="center"/>
    </xf>
    <xf numFmtId="0" fontId="19" fillId="16" borderId="10" xfId="31" applyFont="1" applyFill="1" applyBorder="1" applyAlignment="1">
      <alignment horizontal="left" vertical="center"/>
    </xf>
    <xf numFmtId="166" fontId="19" fillId="16" borderId="10" xfId="31" applyNumberFormat="1" applyFont="1" applyFill="1" applyBorder="1" applyAlignment="1">
      <alignment horizontal="left" vertical="center"/>
    </xf>
    <xf numFmtId="166" fontId="22" fillId="16" borderId="10" xfId="22" applyNumberFormat="1" applyFont="1" applyFill="1" applyBorder="1" applyAlignment="1">
      <alignment horizontal="left" vertical="center"/>
    </xf>
    <xf numFmtId="0" fontId="19" fillId="16" borderId="10" xfId="22" applyFont="1" applyFill="1" applyBorder="1" applyAlignment="1">
      <alignment horizontal="left" vertical="center"/>
    </xf>
    <xf numFmtId="14" fontId="19" fillId="16" borderId="10" xfId="25" applyNumberFormat="1" applyFont="1" applyFill="1" applyBorder="1" applyAlignment="1">
      <alignment horizontal="left" vertical="center"/>
    </xf>
    <xf numFmtId="0" fontId="18" fillId="16" borderId="10" xfId="30" applyFont="1" applyFill="1" applyBorder="1" applyAlignment="1">
      <alignment horizontal="left" vertical="center"/>
    </xf>
    <xf numFmtId="0" fontId="18" fillId="16" borderId="10" xfId="30" applyFont="1" applyFill="1" applyBorder="1" applyAlignment="1">
      <alignment horizontal="center" vertical="center"/>
    </xf>
    <xf numFmtId="14" fontId="19" fillId="16" borderId="10" xfId="22" applyNumberFormat="1" applyFont="1" applyFill="1" applyBorder="1" applyAlignment="1">
      <alignment horizontal="left" vertical="center"/>
    </xf>
    <xf numFmtId="0" fontId="19" fillId="16" borderId="10" xfId="25" applyFont="1" applyFill="1" applyBorder="1" applyAlignment="1">
      <alignment horizontal="center" vertical="center"/>
    </xf>
    <xf numFmtId="14" fontId="18" fillId="16" borderId="10" xfId="30" applyNumberFormat="1" applyFont="1" applyFill="1" applyBorder="1" applyAlignment="1">
      <alignment horizontal="left" vertical="center"/>
    </xf>
    <xf numFmtId="0" fontId="18" fillId="16" borderId="10" xfId="23" applyFont="1" applyFill="1" applyBorder="1" applyAlignment="1">
      <alignment horizontal="left" vertical="center"/>
    </xf>
    <xf numFmtId="0" fontId="18" fillId="16" borderId="10" xfId="23" applyFont="1" applyFill="1" applyBorder="1" applyAlignment="1">
      <alignment horizontal="center" vertical="center"/>
    </xf>
    <xf numFmtId="0" fontId="19" fillId="16" borderId="10" xfId="29" applyFont="1" applyFill="1" applyBorder="1" applyAlignment="1">
      <alignment horizontal="left" vertical="center"/>
    </xf>
    <xf numFmtId="14" fontId="19" fillId="16" borderId="10" xfId="29" applyNumberFormat="1" applyFont="1" applyFill="1" applyBorder="1" applyAlignment="1">
      <alignment horizontal="left" vertical="center"/>
    </xf>
    <xf numFmtId="0" fontId="19" fillId="16" borderId="10" xfId="0" applyFont="1" applyFill="1" applyBorder="1" applyAlignment="1">
      <alignment horizontal="left" vertical="center"/>
    </xf>
    <xf numFmtId="0" fontId="29" fillId="16" borderId="10" xfId="0" applyFont="1" applyFill="1" applyBorder="1" applyAlignment="1">
      <alignment horizontal="center" vertical="center"/>
    </xf>
    <xf numFmtId="14" fontId="19" fillId="16" borderId="10" xfId="0" applyNumberFormat="1" applyFont="1" applyFill="1" applyBorder="1" applyAlignment="1">
      <alignment horizontal="left" vertical="center"/>
    </xf>
    <xf numFmtId="14" fontId="22" fillId="16" borderId="10" xfId="0" applyNumberFormat="1" applyFont="1" applyFill="1" applyBorder="1" applyAlignment="1">
      <alignment horizontal="left" vertical="center"/>
    </xf>
    <xf numFmtId="166" fontId="22" fillId="16" borderId="10" xfId="0" applyNumberFormat="1" applyFont="1" applyFill="1" applyBorder="1" applyAlignment="1">
      <alignment horizontal="left" vertical="center"/>
    </xf>
    <xf numFmtId="0" fontId="20" fillId="0" borderId="10" xfId="25" applyFont="1" applyBorder="1" applyAlignment="1">
      <alignment horizontal="center" vertical="center" wrapText="1"/>
    </xf>
    <xf numFmtId="0" fontId="20" fillId="16" borderId="10" xfId="25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2" fillId="16" borderId="10" xfId="0" applyFont="1" applyFill="1" applyBorder="1" applyAlignment="1">
      <alignment horizontal="center" vertical="center"/>
    </xf>
    <xf numFmtId="1" fontId="18" fillId="16" borderId="10" xfId="22" applyNumberFormat="1" applyFont="1" applyFill="1" applyBorder="1" applyAlignment="1">
      <alignment horizontal="center" vertical="center"/>
    </xf>
    <xf numFmtId="1" fontId="18" fillId="16" borderId="10" xfId="30" applyNumberFormat="1" applyFont="1" applyFill="1" applyBorder="1" applyAlignment="1">
      <alignment horizontal="center" vertical="center"/>
    </xf>
    <xf numFmtId="164" fontId="18" fillId="16" borderId="10" xfId="22" applyNumberFormat="1" applyFont="1" applyFill="1" applyBorder="1" applyAlignment="1">
      <alignment horizontal="center" vertical="center"/>
    </xf>
    <xf numFmtId="0" fontId="19" fillId="16" borderId="10" xfId="22" applyFont="1" applyFill="1" applyBorder="1" applyAlignment="1">
      <alignment horizontal="center" vertical="center"/>
    </xf>
    <xf numFmtId="9" fontId="22" fillId="16" borderId="10" xfId="28" applyFont="1" applyFill="1" applyBorder="1" applyAlignment="1">
      <alignment horizontal="left" vertical="center"/>
    </xf>
    <xf numFmtId="14" fontId="22" fillId="16" borderId="10" xfId="28" applyNumberFormat="1" applyFont="1" applyFill="1" applyBorder="1" applyAlignment="1">
      <alignment horizontal="left" vertical="center"/>
    </xf>
    <xf numFmtId="0" fontId="30" fillId="0" borderId="0" xfId="0" applyFont="1"/>
    <xf numFmtId="0" fontId="22" fillId="0" borderId="0" xfId="0" applyFont="1"/>
    <xf numFmtId="165" fontId="19" fillId="16" borderId="10" xfId="0" applyNumberFormat="1" applyFont="1" applyFill="1" applyBorder="1" applyAlignment="1">
      <alignment horizontal="left" vertical="center"/>
    </xf>
    <xf numFmtId="166" fontId="22" fillId="16" borderId="10" xfId="30" applyNumberFormat="1" applyFont="1" applyFill="1" applyBorder="1" applyAlignment="1">
      <alignment horizontal="left" vertical="center"/>
    </xf>
    <xf numFmtId="14" fontId="18" fillId="16" borderId="10" xfId="23" applyNumberFormat="1" applyFont="1" applyFill="1" applyBorder="1" applyAlignment="1">
      <alignment horizontal="left" vertical="center"/>
    </xf>
    <xf numFmtId="0" fontId="22" fillId="16" borderId="10" xfId="30" applyFont="1" applyFill="1" applyBorder="1" applyAlignment="1">
      <alignment horizontal="left" vertical="center"/>
    </xf>
    <xf numFmtId="14" fontId="22" fillId="16" borderId="10" xfId="30" applyNumberFormat="1" applyFont="1" applyFill="1" applyBorder="1" applyAlignment="1">
      <alignment horizontal="left" vertical="center"/>
    </xf>
    <xf numFmtId="0" fontId="22" fillId="16" borderId="10" xfId="3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14" fontId="22" fillId="16" borderId="10" xfId="0" applyNumberFormat="1" applyFont="1" applyFill="1" applyBorder="1" applyAlignment="1">
      <alignment horizontal="center" vertical="center"/>
    </xf>
    <xf numFmtId="0" fontId="30" fillId="16" borderId="10" xfId="0" applyFont="1" applyFill="1" applyBorder="1"/>
    <xf numFmtId="14" fontId="22" fillId="16" borderId="10" xfId="22" applyNumberFormat="1" applyFont="1" applyFill="1" applyBorder="1" applyAlignment="1">
      <alignment horizontal="center" vertical="center"/>
    </xf>
    <xf numFmtId="166" fontId="22" fillId="16" borderId="10" xfId="22" applyNumberFormat="1" applyFont="1" applyFill="1" applyBorder="1" applyAlignment="1">
      <alignment horizontal="center" vertical="center"/>
    </xf>
    <xf numFmtId="0" fontId="19" fillId="16" borderId="10" xfId="31" applyFont="1" applyFill="1" applyBorder="1" applyAlignment="1">
      <alignment horizontal="center" vertical="center"/>
    </xf>
    <xf numFmtId="14" fontId="19" fillId="16" borderId="10" xfId="25" applyNumberFormat="1" applyFont="1" applyFill="1" applyBorder="1" applyAlignment="1">
      <alignment horizontal="center" vertical="center"/>
    </xf>
    <xf numFmtId="14" fontId="19" fillId="16" borderId="10" xfId="29" applyNumberFormat="1" applyFont="1" applyFill="1" applyBorder="1" applyAlignment="1">
      <alignment horizontal="center" vertical="center"/>
    </xf>
    <xf numFmtId="14" fontId="18" fillId="16" borderId="10" xfId="23" applyNumberFormat="1" applyFont="1" applyFill="1" applyBorder="1" applyAlignment="1">
      <alignment horizontal="center" vertical="center"/>
    </xf>
    <xf numFmtId="14" fontId="19" fillId="16" borderId="10" xfId="0" applyNumberFormat="1" applyFont="1" applyFill="1" applyBorder="1" applyAlignment="1">
      <alignment horizontal="center" vertical="center"/>
    </xf>
    <xf numFmtId="0" fontId="19" fillId="16" borderId="0" xfId="25" applyFont="1" applyFill="1" applyBorder="1" applyAlignment="1">
      <alignment horizontal="center" vertical="center"/>
    </xf>
    <xf numFmtId="10" fontId="22" fillId="16" borderId="10" xfId="22" applyNumberFormat="1" applyFont="1" applyFill="1" applyBorder="1" applyAlignment="1">
      <alignment horizontal="left" vertical="center"/>
    </xf>
    <xf numFmtId="1" fontId="19" fillId="16" borderId="10" xfId="25" applyNumberFormat="1" applyFont="1" applyFill="1" applyBorder="1" applyAlignment="1">
      <alignment horizontal="center" vertical="center"/>
    </xf>
    <xf numFmtId="1" fontId="19" fillId="16" borderId="10" xfId="22" applyNumberFormat="1" applyFont="1" applyFill="1" applyBorder="1" applyAlignment="1">
      <alignment horizontal="center" vertical="center"/>
    </xf>
    <xf numFmtId="1" fontId="22" fillId="16" borderId="10" xfId="22" applyNumberFormat="1" applyFont="1" applyFill="1" applyBorder="1" applyAlignment="1">
      <alignment horizontal="center" vertical="center"/>
    </xf>
    <xf numFmtId="1" fontId="18" fillId="16" borderId="10" xfId="23" applyNumberFormat="1" applyFont="1" applyFill="1" applyBorder="1" applyAlignment="1">
      <alignment horizontal="center" vertical="center"/>
    </xf>
    <xf numFmtId="1" fontId="29" fillId="16" borderId="10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1" fontId="30" fillId="0" borderId="10" xfId="0" applyNumberFormat="1" applyFont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10" xfId="0" applyFont="1" applyBorder="1" applyAlignment="1">
      <alignment horizontal="left"/>
    </xf>
    <xf numFmtId="0" fontId="30" fillId="0" borderId="10" xfId="0" applyFont="1" applyBorder="1"/>
    <xf numFmtId="0" fontId="30" fillId="15" borderId="10" xfId="0" applyFont="1" applyFill="1" applyBorder="1" applyAlignment="1">
      <alignment horizontal="center"/>
    </xf>
    <xf numFmtId="1" fontId="30" fillId="15" borderId="10" xfId="0" applyNumberFormat="1" applyFont="1" applyFill="1" applyBorder="1" applyAlignment="1">
      <alignment horizontal="center" vertical="center"/>
    </xf>
    <xf numFmtId="0" fontId="30" fillId="15" borderId="10" xfId="0" applyFont="1" applyFill="1" applyBorder="1" applyAlignment="1">
      <alignment horizontal="center" vertical="center"/>
    </xf>
    <xf numFmtId="1" fontId="18" fillId="15" borderId="10" xfId="22" applyNumberFormat="1" applyFont="1" applyFill="1" applyBorder="1" applyAlignment="1">
      <alignment horizontal="center" vertical="center"/>
    </xf>
    <xf numFmtId="1" fontId="18" fillId="15" borderId="10" xfId="23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horizontal="center"/>
    </xf>
    <xf numFmtId="164" fontId="22" fillId="15" borderId="10" xfId="0" applyNumberFormat="1" applyFont="1" applyFill="1" applyBorder="1" applyAlignment="1">
      <alignment horizontal="center"/>
    </xf>
    <xf numFmtId="1" fontId="22" fillId="15" borderId="10" xfId="0" applyNumberFormat="1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164" fontId="22" fillId="0" borderId="10" xfId="0" applyNumberFormat="1" applyFont="1" applyBorder="1" applyAlignment="1">
      <alignment horizontal="center"/>
    </xf>
    <xf numFmtId="1" fontId="22" fillId="0" borderId="10" xfId="0" applyNumberFormat="1" applyFont="1" applyBorder="1" applyAlignment="1">
      <alignment horizontal="center"/>
    </xf>
    <xf numFmtId="166" fontId="22" fillId="16" borderId="0" xfId="22" applyNumberFormat="1" applyFont="1" applyFill="1" applyBorder="1" applyAlignment="1">
      <alignment horizontal="left" vertical="center"/>
    </xf>
    <xf numFmtId="166" fontId="19" fillId="15" borderId="10" xfId="31" applyNumberFormat="1" applyFont="1" applyFill="1" applyBorder="1" applyAlignment="1">
      <alignment horizontal="left" vertical="center"/>
    </xf>
    <xf numFmtId="165" fontId="19" fillId="16" borderId="10" xfId="0" applyNumberFormat="1" applyFont="1" applyFill="1" applyBorder="1" applyAlignment="1">
      <alignment horizontal="center" vertical="center"/>
    </xf>
    <xf numFmtId="10" fontId="22" fillId="15" borderId="10" xfId="22" applyNumberFormat="1" applyFont="1" applyFill="1" applyBorder="1" applyAlignment="1">
      <alignment horizontal="left" vertical="center"/>
    </xf>
    <xf numFmtId="0" fontId="19" fillId="0" borderId="0" xfId="25" applyFont="1" applyAlignment="1">
      <alignment horizontal="center" vertical="top"/>
    </xf>
    <xf numFmtId="0" fontId="30" fillId="0" borderId="0" xfId="0" applyFont="1" applyAlignment="1">
      <alignment horizontal="center" vertical="center"/>
    </xf>
    <xf numFmtId="0" fontId="30" fillId="16" borderId="10" xfId="0" applyFont="1" applyFill="1" applyBorder="1" applyAlignment="1">
      <alignment horizontal="center" vertical="center"/>
    </xf>
    <xf numFmtId="1" fontId="30" fillId="16" borderId="10" xfId="0" applyNumberFormat="1" applyFont="1" applyFill="1" applyBorder="1" applyAlignment="1">
      <alignment horizontal="center" vertical="center"/>
    </xf>
    <xf numFmtId="0" fontId="0" fillId="16" borderId="0" xfId="0" applyFill="1" applyAlignment="1">
      <alignment horizontal="left"/>
    </xf>
    <xf numFmtId="14" fontId="22" fillId="16" borderId="0" xfId="22" applyNumberFormat="1" applyFont="1" applyFill="1" applyBorder="1" applyAlignment="1">
      <alignment horizontal="left" vertical="center"/>
    </xf>
    <xf numFmtId="0" fontId="22" fillId="16" borderId="10" xfId="0" applyFont="1" applyFill="1" applyBorder="1" applyAlignment="1">
      <alignment horizontal="center"/>
    </xf>
    <xf numFmtId="164" fontId="22" fillId="16" borderId="10" xfId="0" applyNumberFormat="1" applyFont="1" applyFill="1" applyBorder="1" applyAlignment="1">
      <alignment horizontal="center"/>
    </xf>
    <xf numFmtId="1" fontId="22" fillId="16" borderId="10" xfId="0" applyNumberFormat="1" applyFont="1" applyFill="1" applyBorder="1" applyAlignment="1">
      <alignment horizontal="center"/>
    </xf>
    <xf numFmtId="0" fontId="29" fillId="16" borderId="10" xfId="0" applyFont="1" applyFill="1" applyBorder="1" applyAlignment="1">
      <alignment horizontal="left" vertical="center"/>
    </xf>
    <xf numFmtId="0" fontId="30" fillId="16" borderId="10" xfId="0" applyFont="1" applyFill="1" applyBorder="1" applyAlignment="1">
      <alignment horizontal="center"/>
    </xf>
    <xf numFmtId="0" fontId="0" fillId="16" borderId="0" xfId="0" applyFill="1"/>
    <xf numFmtId="14" fontId="29" fillId="16" borderId="10" xfId="0" applyNumberFormat="1" applyFont="1" applyFill="1" applyBorder="1" applyAlignment="1">
      <alignment horizontal="center" vertical="center"/>
    </xf>
    <xf numFmtId="166" fontId="22" fillId="16" borderId="10" xfId="0" applyNumberFormat="1" applyFont="1" applyFill="1" applyBorder="1" applyAlignment="1">
      <alignment horizontal="center" vertical="center"/>
    </xf>
    <xf numFmtId="0" fontId="30" fillId="16" borderId="10" xfId="0" applyFont="1" applyFill="1" applyBorder="1" applyAlignment="1">
      <alignment horizontal="left"/>
    </xf>
    <xf numFmtId="0" fontId="30" fillId="16" borderId="0" xfId="0" applyFont="1" applyFill="1" applyAlignment="1">
      <alignment horizontal="left"/>
    </xf>
    <xf numFmtId="14" fontId="22" fillId="17" borderId="10" xfId="22" applyNumberFormat="1" applyFont="1" applyFill="1" applyBorder="1" applyAlignment="1">
      <alignment horizontal="left" vertical="center"/>
    </xf>
    <xf numFmtId="164" fontId="30" fillId="16" borderId="10" xfId="0" applyNumberFormat="1" applyFont="1" applyFill="1" applyBorder="1" applyAlignment="1">
      <alignment horizontal="center"/>
    </xf>
    <xf numFmtId="166" fontId="29" fillId="16" borderId="10" xfId="0" applyNumberFormat="1" applyFont="1" applyFill="1" applyBorder="1" applyAlignment="1">
      <alignment horizontal="left" vertical="center"/>
    </xf>
    <xf numFmtId="0" fontId="19" fillId="16" borderId="0" xfId="29" applyFont="1" applyFill="1" applyBorder="1" applyAlignment="1">
      <alignment horizontal="center" vertical="center"/>
    </xf>
    <xf numFmtId="14" fontId="19" fillId="16" borderId="0" xfId="0" applyNumberFormat="1" applyFont="1" applyFill="1" applyBorder="1" applyAlignment="1">
      <alignment horizontal="center" vertical="center"/>
    </xf>
  </cellXfs>
  <cellStyles count="34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4"/>
    <cellStyle name="Нейтральный" xfId="7" builtinId="28" customBuiltin="1"/>
    <cellStyle name="Обычный" xfId="0" builtinId="0"/>
    <cellStyle name="Обычный 2" xfId="25"/>
    <cellStyle name="Обычный 2 2" xfId="29"/>
    <cellStyle name="Обычный 2 3" xfId="31"/>
    <cellStyle name="Обычный 3" xfId="22"/>
    <cellStyle name="Обычный 3 2" xfId="32"/>
    <cellStyle name="Обычный 3 3" xfId="33"/>
    <cellStyle name="Обычный 4" xfId="23"/>
    <cellStyle name="Обычный 5" xfId="30"/>
    <cellStyle name="Плохой" xfId="6" builtinId="27" customBuiltin="1"/>
    <cellStyle name="Пояснение" xfId="14" builtinId="53" customBuiltin="1"/>
    <cellStyle name="Примечание 2" xfId="26"/>
    <cellStyle name="Процентный 2" xfId="28"/>
    <cellStyle name="Процентный 3" xfId="27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tabSelected="1" workbookViewId="0">
      <selection activeCell="C13" sqref="C13"/>
    </sheetView>
  </sheetViews>
  <sheetFormatPr defaultColWidth="9.109375" defaultRowHeight="13.8" x14ac:dyDescent="0.25"/>
  <cols>
    <col min="1" max="1" width="4.6640625" style="60" customWidth="1"/>
    <col min="2" max="2" width="15.6640625" style="60" customWidth="1"/>
    <col min="3" max="3" width="14.33203125" style="60" customWidth="1"/>
    <col min="4" max="4" width="16" style="60" customWidth="1"/>
    <col min="5" max="5" width="9.109375" style="60"/>
    <col min="6" max="6" width="10.88671875" style="60" customWidth="1"/>
    <col min="7" max="7" width="12" style="60" customWidth="1"/>
    <col min="8" max="8" width="20" style="60" customWidth="1"/>
    <col min="9" max="9" width="36.6640625" style="60" customWidth="1"/>
    <col min="10" max="14" width="9.109375" style="60"/>
    <col min="15" max="15" width="14.33203125" style="60" customWidth="1"/>
    <col min="16" max="16384" width="9.109375" style="60"/>
  </cols>
  <sheetData>
    <row r="2" spans="1:15" ht="15.6" x14ac:dyDescent="0.25">
      <c r="E2" s="3"/>
      <c r="F2" s="3" t="s">
        <v>685</v>
      </c>
      <c r="G2" s="3"/>
      <c r="H2" s="3"/>
      <c r="I2" s="3"/>
      <c r="J2" s="3"/>
    </row>
    <row r="3" spans="1:15" ht="15.6" x14ac:dyDescent="0.25">
      <c r="E3" s="4"/>
      <c r="F3" s="4" t="s">
        <v>704</v>
      </c>
      <c r="G3" s="4"/>
      <c r="H3" s="4"/>
      <c r="I3" s="4"/>
      <c r="J3" s="4"/>
    </row>
    <row r="4" spans="1:15" ht="15.6" x14ac:dyDescent="0.25">
      <c r="B4" s="5" t="s">
        <v>687</v>
      </c>
      <c r="C4" s="5" t="s">
        <v>691</v>
      </c>
      <c r="D4" s="1"/>
      <c r="G4" s="5"/>
      <c r="H4" s="5"/>
      <c r="I4" s="5" t="s">
        <v>688</v>
      </c>
      <c r="J4" s="1">
        <v>7</v>
      </c>
    </row>
    <row r="5" spans="1:15" ht="15.6" x14ac:dyDescent="0.25">
      <c r="A5" s="5" t="s">
        <v>689</v>
      </c>
      <c r="B5" s="5"/>
      <c r="D5" s="1">
        <v>30.5</v>
      </c>
      <c r="G5" s="6"/>
      <c r="H5" s="5"/>
      <c r="I5" s="5" t="s">
        <v>690</v>
      </c>
      <c r="J5" s="1" t="s">
        <v>706</v>
      </c>
    </row>
    <row r="6" spans="1:15" s="87" customFormat="1" ht="41.4" x14ac:dyDescent="0.25">
      <c r="A6" s="51" t="s">
        <v>0</v>
      </c>
      <c r="B6" s="51" t="s">
        <v>1</v>
      </c>
      <c r="C6" s="51" t="s">
        <v>2</v>
      </c>
      <c r="D6" s="51" t="s">
        <v>3</v>
      </c>
      <c r="E6" s="51" t="s">
        <v>4</v>
      </c>
      <c r="F6" s="51" t="s">
        <v>5</v>
      </c>
      <c r="G6" s="51" t="s">
        <v>6</v>
      </c>
      <c r="H6" s="51" t="s">
        <v>7</v>
      </c>
      <c r="I6" s="51" t="s">
        <v>17</v>
      </c>
      <c r="J6" s="51" t="s">
        <v>698</v>
      </c>
      <c r="K6" s="51" t="s">
        <v>699</v>
      </c>
      <c r="L6" s="51" t="s">
        <v>700</v>
      </c>
      <c r="M6" s="52" t="s">
        <v>701</v>
      </c>
      <c r="N6" s="52" t="s">
        <v>702</v>
      </c>
      <c r="O6" s="52" t="s">
        <v>703</v>
      </c>
    </row>
    <row r="7" spans="1:15" s="120" customFormat="1" ht="15.6" x14ac:dyDescent="0.25">
      <c r="A7" s="24">
        <v>1</v>
      </c>
      <c r="B7" s="28" t="s">
        <v>269</v>
      </c>
      <c r="C7" s="28" t="s">
        <v>94</v>
      </c>
      <c r="D7" s="28" t="s">
        <v>270</v>
      </c>
      <c r="E7" s="39" t="s">
        <v>11</v>
      </c>
      <c r="F7" s="28" t="s">
        <v>266</v>
      </c>
      <c r="G7" s="35">
        <v>40822</v>
      </c>
      <c r="H7" s="28" t="s">
        <v>267</v>
      </c>
      <c r="I7" s="28" t="s">
        <v>268</v>
      </c>
      <c r="J7" s="39">
        <v>12</v>
      </c>
      <c r="K7" s="115">
        <v>10.5</v>
      </c>
      <c r="L7" s="115">
        <v>2</v>
      </c>
      <c r="M7" s="115">
        <f t="shared" ref="M7:M49" si="0">SUM(J7:L7)</f>
        <v>24.5</v>
      </c>
      <c r="N7" s="108">
        <f t="shared" ref="N7:N49" si="1">M7*100/30.5</f>
        <v>80.327868852459019</v>
      </c>
      <c r="O7" s="119" t="s">
        <v>731</v>
      </c>
    </row>
    <row r="8" spans="1:15" s="120" customFormat="1" ht="15.6" x14ac:dyDescent="0.25">
      <c r="A8" s="24">
        <v>2</v>
      </c>
      <c r="B8" s="26" t="s">
        <v>653</v>
      </c>
      <c r="C8" s="26" t="s">
        <v>313</v>
      </c>
      <c r="D8" s="26" t="s">
        <v>654</v>
      </c>
      <c r="E8" s="27" t="s">
        <v>16</v>
      </c>
      <c r="F8" s="28" t="s">
        <v>12</v>
      </c>
      <c r="G8" s="35">
        <v>40639</v>
      </c>
      <c r="H8" s="28" t="s">
        <v>655</v>
      </c>
      <c r="I8" s="26" t="s">
        <v>656</v>
      </c>
      <c r="J8" s="39">
        <v>9</v>
      </c>
      <c r="K8" s="115">
        <v>11</v>
      </c>
      <c r="L8" s="115">
        <v>1.5</v>
      </c>
      <c r="M8" s="115">
        <f t="shared" si="0"/>
        <v>21.5</v>
      </c>
      <c r="N8" s="108">
        <f t="shared" si="1"/>
        <v>70.491803278688522</v>
      </c>
      <c r="O8" s="107" t="s">
        <v>364</v>
      </c>
    </row>
    <row r="9" spans="1:15" s="120" customFormat="1" ht="15.6" x14ac:dyDescent="0.25">
      <c r="A9" s="24">
        <v>3</v>
      </c>
      <c r="B9" s="58" t="s">
        <v>599</v>
      </c>
      <c r="C9" s="26" t="s">
        <v>57</v>
      </c>
      <c r="D9" s="26" t="s">
        <v>207</v>
      </c>
      <c r="E9" s="27" t="s">
        <v>11</v>
      </c>
      <c r="F9" s="28" t="s">
        <v>12</v>
      </c>
      <c r="G9" s="59">
        <v>40730</v>
      </c>
      <c r="H9" s="28" t="s">
        <v>592</v>
      </c>
      <c r="I9" s="34" t="s">
        <v>593</v>
      </c>
      <c r="J9" s="39">
        <v>11</v>
      </c>
      <c r="K9" s="115">
        <v>9</v>
      </c>
      <c r="L9" s="115">
        <v>1</v>
      </c>
      <c r="M9" s="115">
        <f t="shared" si="0"/>
        <v>21</v>
      </c>
      <c r="N9" s="108">
        <f t="shared" si="1"/>
        <v>68.852459016393439</v>
      </c>
      <c r="O9" s="107" t="s">
        <v>364</v>
      </c>
    </row>
    <row r="10" spans="1:15" s="120" customFormat="1" ht="15.6" x14ac:dyDescent="0.25">
      <c r="A10" s="24">
        <v>4</v>
      </c>
      <c r="B10" s="26" t="s">
        <v>39</v>
      </c>
      <c r="C10" s="26" t="s">
        <v>40</v>
      </c>
      <c r="D10" s="26" t="s">
        <v>41</v>
      </c>
      <c r="E10" s="27" t="s">
        <v>11</v>
      </c>
      <c r="F10" s="28" t="s">
        <v>12</v>
      </c>
      <c r="G10" s="35">
        <v>40879</v>
      </c>
      <c r="H10" s="28" t="s">
        <v>37</v>
      </c>
      <c r="I10" s="26" t="s">
        <v>38</v>
      </c>
      <c r="J10" s="39">
        <v>10</v>
      </c>
      <c r="K10" s="115">
        <v>10</v>
      </c>
      <c r="L10" s="115">
        <v>1</v>
      </c>
      <c r="M10" s="115">
        <f t="shared" si="0"/>
        <v>21</v>
      </c>
      <c r="N10" s="108">
        <f t="shared" si="1"/>
        <v>68.852459016393439</v>
      </c>
      <c r="O10" s="107" t="s">
        <v>364</v>
      </c>
    </row>
    <row r="11" spans="1:15" s="120" customFormat="1" ht="15.6" x14ac:dyDescent="0.25">
      <c r="A11" s="24">
        <v>5</v>
      </c>
      <c r="B11" s="58" t="s">
        <v>590</v>
      </c>
      <c r="C11" s="28" t="s">
        <v>591</v>
      </c>
      <c r="D11" s="28" t="s">
        <v>287</v>
      </c>
      <c r="E11" s="27" t="s">
        <v>16</v>
      </c>
      <c r="F11" s="28" t="s">
        <v>12</v>
      </c>
      <c r="G11" s="29">
        <v>40731</v>
      </c>
      <c r="H11" s="28" t="s">
        <v>592</v>
      </c>
      <c r="I11" s="34" t="s">
        <v>593</v>
      </c>
      <c r="J11" s="39">
        <v>12</v>
      </c>
      <c r="K11" s="115">
        <v>7.5</v>
      </c>
      <c r="L11" s="115">
        <v>0.5</v>
      </c>
      <c r="M11" s="115">
        <f t="shared" si="0"/>
        <v>20</v>
      </c>
      <c r="N11" s="108">
        <f t="shared" si="1"/>
        <v>65.573770491803273</v>
      </c>
      <c r="O11" s="107" t="s">
        <v>364</v>
      </c>
    </row>
    <row r="12" spans="1:15" s="120" customFormat="1" ht="15.6" x14ac:dyDescent="0.25">
      <c r="A12" s="24">
        <v>6</v>
      </c>
      <c r="B12" s="26" t="s">
        <v>35</v>
      </c>
      <c r="C12" s="26" t="s">
        <v>36</v>
      </c>
      <c r="D12" s="26" t="s">
        <v>33</v>
      </c>
      <c r="E12" s="27" t="s">
        <v>11</v>
      </c>
      <c r="F12" s="28" t="s">
        <v>12</v>
      </c>
      <c r="G12" s="35">
        <v>40734</v>
      </c>
      <c r="H12" s="28" t="s">
        <v>37</v>
      </c>
      <c r="I12" s="26" t="s">
        <v>38</v>
      </c>
      <c r="J12" s="39">
        <v>8</v>
      </c>
      <c r="K12" s="115">
        <v>10</v>
      </c>
      <c r="L12" s="115">
        <v>1.5</v>
      </c>
      <c r="M12" s="115">
        <f t="shared" si="0"/>
        <v>19.5</v>
      </c>
      <c r="N12" s="108">
        <f t="shared" si="1"/>
        <v>63.934426229508198</v>
      </c>
      <c r="O12" s="107" t="s">
        <v>364</v>
      </c>
    </row>
    <row r="13" spans="1:15" s="120" customFormat="1" ht="15.6" x14ac:dyDescent="0.25">
      <c r="A13" s="24">
        <v>7</v>
      </c>
      <c r="B13" s="25" t="s">
        <v>213</v>
      </c>
      <c r="C13" s="25" t="s">
        <v>214</v>
      </c>
      <c r="D13" s="25" t="s">
        <v>43</v>
      </c>
      <c r="E13" s="39" t="s">
        <v>11</v>
      </c>
      <c r="F13" s="28" t="s">
        <v>12</v>
      </c>
      <c r="G13" s="35">
        <v>40731</v>
      </c>
      <c r="H13" s="28" t="s">
        <v>211</v>
      </c>
      <c r="I13" s="26" t="s">
        <v>212</v>
      </c>
      <c r="J13" s="39">
        <v>8</v>
      </c>
      <c r="K13" s="115">
        <v>11</v>
      </c>
      <c r="L13" s="115">
        <v>0.5</v>
      </c>
      <c r="M13" s="115">
        <f t="shared" si="0"/>
        <v>19.5</v>
      </c>
      <c r="N13" s="108">
        <f t="shared" si="1"/>
        <v>63.934426229508198</v>
      </c>
      <c r="O13" s="107" t="s">
        <v>364</v>
      </c>
    </row>
    <row r="14" spans="1:15" s="120" customFormat="1" ht="15.6" x14ac:dyDescent="0.25">
      <c r="A14" s="24">
        <v>8</v>
      </c>
      <c r="B14" s="28" t="s">
        <v>271</v>
      </c>
      <c r="C14" s="28" t="s">
        <v>241</v>
      </c>
      <c r="D14" s="28" t="s">
        <v>272</v>
      </c>
      <c r="E14" s="39" t="s">
        <v>16</v>
      </c>
      <c r="F14" s="28" t="s">
        <v>266</v>
      </c>
      <c r="G14" s="35">
        <v>40858</v>
      </c>
      <c r="H14" s="28" t="s">
        <v>267</v>
      </c>
      <c r="I14" s="28" t="s">
        <v>273</v>
      </c>
      <c r="J14" s="27">
        <v>8</v>
      </c>
      <c r="K14" s="115">
        <v>10</v>
      </c>
      <c r="L14" s="115">
        <v>1</v>
      </c>
      <c r="M14" s="115">
        <f t="shared" si="0"/>
        <v>19</v>
      </c>
      <c r="N14" s="108">
        <f t="shared" si="1"/>
        <v>62.295081967213115</v>
      </c>
      <c r="O14" s="107" t="s">
        <v>364</v>
      </c>
    </row>
    <row r="15" spans="1:15" s="120" customFormat="1" ht="15.6" x14ac:dyDescent="0.25">
      <c r="A15" s="24">
        <v>9</v>
      </c>
      <c r="B15" s="25" t="s">
        <v>216</v>
      </c>
      <c r="C15" s="25" t="s">
        <v>181</v>
      </c>
      <c r="D15" s="25" t="s">
        <v>95</v>
      </c>
      <c r="E15" s="27" t="s">
        <v>11</v>
      </c>
      <c r="F15" s="28" t="s">
        <v>12</v>
      </c>
      <c r="G15" s="35">
        <v>40959</v>
      </c>
      <c r="H15" s="28" t="s">
        <v>211</v>
      </c>
      <c r="I15" s="26" t="s">
        <v>212</v>
      </c>
      <c r="J15" s="27">
        <v>9</v>
      </c>
      <c r="K15" s="115">
        <v>9</v>
      </c>
      <c r="L15" s="115">
        <v>0</v>
      </c>
      <c r="M15" s="115">
        <f t="shared" si="0"/>
        <v>18</v>
      </c>
      <c r="N15" s="108">
        <f t="shared" si="1"/>
        <v>59.016393442622949</v>
      </c>
      <c r="O15" s="107" t="s">
        <v>364</v>
      </c>
    </row>
    <row r="16" spans="1:15" s="120" customFormat="1" ht="15.6" x14ac:dyDescent="0.25">
      <c r="A16" s="24">
        <v>10</v>
      </c>
      <c r="B16" s="58" t="s">
        <v>594</v>
      </c>
      <c r="C16" s="28" t="s">
        <v>284</v>
      </c>
      <c r="D16" s="28" t="s">
        <v>102</v>
      </c>
      <c r="E16" s="27" t="s">
        <v>16</v>
      </c>
      <c r="F16" s="28" t="s">
        <v>12</v>
      </c>
      <c r="G16" s="29">
        <v>40759</v>
      </c>
      <c r="H16" s="28" t="s">
        <v>592</v>
      </c>
      <c r="I16" s="34" t="s">
        <v>593</v>
      </c>
      <c r="J16" s="30">
        <v>8</v>
      </c>
      <c r="K16" s="115">
        <v>8</v>
      </c>
      <c r="L16" s="115">
        <v>1</v>
      </c>
      <c r="M16" s="115">
        <f t="shared" si="0"/>
        <v>17</v>
      </c>
      <c r="N16" s="108">
        <f t="shared" si="1"/>
        <v>55.73770491803279</v>
      </c>
      <c r="O16" s="107" t="s">
        <v>364</v>
      </c>
    </row>
    <row r="17" spans="1:15" s="120" customFormat="1" ht="15.6" x14ac:dyDescent="0.25">
      <c r="A17" s="24">
        <v>11</v>
      </c>
      <c r="B17" s="25" t="s">
        <v>632</v>
      </c>
      <c r="C17" s="25" t="s">
        <v>633</v>
      </c>
      <c r="D17" s="25" t="s">
        <v>315</v>
      </c>
      <c r="E17" s="27" t="s">
        <v>11</v>
      </c>
      <c r="F17" s="28" t="s">
        <v>12</v>
      </c>
      <c r="G17" s="29">
        <v>41012</v>
      </c>
      <c r="H17" s="28" t="s">
        <v>629</v>
      </c>
      <c r="I17" s="26" t="s">
        <v>631</v>
      </c>
      <c r="J17" s="27">
        <v>7</v>
      </c>
      <c r="K17" s="115">
        <v>9.5</v>
      </c>
      <c r="L17" s="115">
        <v>0.5</v>
      </c>
      <c r="M17" s="115">
        <f t="shared" si="0"/>
        <v>17</v>
      </c>
      <c r="N17" s="108">
        <f t="shared" si="1"/>
        <v>55.73770491803279</v>
      </c>
      <c r="O17" s="107" t="s">
        <v>364</v>
      </c>
    </row>
    <row r="18" spans="1:15" s="87" customFormat="1" ht="15.6" x14ac:dyDescent="0.25">
      <c r="A18" s="24">
        <v>12</v>
      </c>
      <c r="B18" s="58" t="s">
        <v>598</v>
      </c>
      <c r="C18" s="28" t="s">
        <v>198</v>
      </c>
      <c r="D18" s="28" t="s">
        <v>10</v>
      </c>
      <c r="E18" s="27" t="s">
        <v>11</v>
      </c>
      <c r="F18" s="28" t="s">
        <v>12</v>
      </c>
      <c r="G18" s="29">
        <v>40764</v>
      </c>
      <c r="H18" s="28" t="s">
        <v>592</v>
      </c>
      <c r="I18" s="34" t="s">
        <v>593</v>
      </c>
      <c r="J18" s="42">
        <v>7</v>
      </c>
      <c r="K18" s="68">
        <v>9.5</v>
      </c>
      <c r="L18" s="68">
        <v>0</v>
      </c>
      <c r="M18" s="68">
        <f t="shared" si="0"/>
        <v>16.5</v>
      </c>
      <c r="N18" s="86">
        <f t="shared" si="1"/>
        <v>54.098360655737707</v>
      </c>
      <c r="O18" s="88"/>
    </row>
    <row r="19" spans="1:15" s="87" customFormat="1" ht="15.6" x14ac:dyDescent="0.25">
      <c r="A19" s="24">
        <v>13</v>
      </c>
      <c r="B19" s="28" t="s">
        <v>189</v>
      </c>
      <c r="C19" s="26" t="s">
        <v>120</v>
      </c>
      <c r="D19" s="26" t="s">
        <v>84</v>
      </c>
      <c r="E19" s="27" t="s">
        <v>11</v>
      </c>
      <c r="F19" s="28" t="s">
        <v>12</v>
      </c>
      <c r="G19" s="35">
        <v>40914</v>
      </c>
      <c r="H19" s="28" t="s">
        <v>185</v>
      </c>
      <c r="I19" s="26" t="s">
        <v>186</v>
      </c>
      <c r="J19" s="27">
        <v>7</v>
      </c>
      <c r="K19" s="68">
        <v>9</v>
      </c>
      <c r="L19" s="68">
        <v>0.5</v>
      </c>
      <c r="M19" s="68">
        <f t="shared" si="0"/>
        <v>16.5</v>
      </c>
      <c r="N19" s="86">
        <f t="shared" si="1"/>
        <v>54.098360655737707</v>
      </c>
      <c r="O19" s="88"/>
    </row>
    <row r="20" spans="1:15" s="87" customFormat="1" ht="15.6" x14ac:dyDescent="0.25">
      <c r="A20" s="24">
        <v>14</v>
      </c>
      <c r="B20" s="25" t="s">
        <v>627</v>
      </c>
      <c r="C20" s="25" t="s">
        <v>628</v>
      </c>
      <c r="D20" s="25" t="s">
        <v>336</v>
      </c>
      <c r="E20" s="27" t="s">
        <v>11</v>
      </c>
      <c r="F20" s="28" t="s">
        <v>12</v>
      </c>
      <c r="G20" s="29">
        <v>40875</v>
      </c>
      <c r="H20" s="28" t="s">
        <v>629</v>
      </c>
      <c r="I20" s="26" t="s">
        <v>630</v>
      </c>
      <c r="J20" s="27">
        <v>7</v>
      </c>
      <c r="K20" s="68">
        <v>7.5</v>
      </c>
      <c r="L20" s="68">
        <v>1.5</v>
      </c>
      <c r="M20" s="68">
        <f t="shared" si="0"/>
        <v>16</v>
      </c>
      <c r="N20" s="86">
        <f t="shared" si="1"/>
        <v>52.459016393442624</v>
      </c>
      <c r="O20" s="88"/>
    </row>
    <row r="21" spans="1:15" s="87" customFormat="1" ht="15.6" x14ac:dyDescent="0.25">
      <c r="A21" s="24">
        <v>15</v>
      </c>
      <c r="B21" s="25" t="s">
        <v>8</v>
      </c>
      <c r="C21" s="25" t="s">
        <v>9</v>
      </c>
      <c r="D21" s="25" t="s">
        <v>10</v>
      </c>
      <c r="E21" s="30" t="s">
        <v>11</v>
      </c>
      <c r="F21" s="28" t="s">
        <v>12</v>
      </c>
      <c r="G21" s="29">
        <v>40805</v>
      </c>
      <c r="H21" s="28" t="s">
        <v>13</v>
      </c>
      <c r="I21" s="25" t="s">
        <v>18</v>
      </c>
      <c r="J21" s="30">
        <v>4</v>
      </c>
      <c r="K21" s="68">
        <v>11</v>
      </c>
      <c r="L21" s="68">
        <v>1</v>
      </c>
      <c r="M21" s="68">
        <f t="shared" si="0"/>
        <v>16</v>
      </c>
      <c r="N21" s="86">
        <f t="shared" si="1"/>
        <v>52.459016393442624</v>
      </c>
      <c r="O21" s="88"/>
    </row>
    <row r="22" spans="1:15" s="87" customFormat="1" ht="15.6" x14ac:dyDescent="0.25">
      <c r="A22" s="24">
        <v>16</v>
      </c>
      <c r="B22" s="26" t="s">
        <v>238</v>
      </c>
      <c r="C22" s="34" t="s">
        <v>204</v>
      </c>
      <c r="D22" s="25" t="s">
        <v>62</v>
      </c>
      <c r="E22" s="27" t="s">
        <v>11</v>
      </c>
      <c r="F22" s="28" t="s">
        <v>266</v>
      </c>
      <c r="G22" s="38">
        <v>41059</v>
      </c>
      <c r="H22" s="34" t="s">
        <v>475</v>
      </c>
      <c r="I22" s="34" t="s">
        <v>476</v>
      </c>
      <c r="J22" s="39">
        <v>7</v>
      </c>
      <c r="K22" s="68">
        <v>9</v>
      </c>
      <c r="L22" s="68">
        <v>0</v>
      </c>
      <c r="M22" s="68">
        <f t="shared" si="0"/>
        <v>16</v>
      </c>
      <c r="N22" s="86">
        <f t="shared" si="1"/>
        <v>52.459016393442624</v>
      </c>
      <c r="O22" s="88"/>
    </row>
    <row r="23" spans="1:15" s="87" customFormat="1" ht="15.6" x14ac:dyDescent="0.25">
      <c r="A23" s="24">
        <v>17</v>
      </c>
      <c r="B23" s="58" t="s">
        <v>597</v>
      </c>
      <c r="C23" s="28" t="s">
        <v>129</v>
      </c>
      <c r="D23" s="28" t="s">
        <v>43</v>
      </c>
      <c r="E23" s="27" t="s">
        <v>11</v>
      </c>
      <c r="F23" s="28" t="s">
        <v>12</v>
      </c>
      <c r="G23" s="29">
        <v>40668</v>
      </c>
      <c r="H23" s="28" t="s">
        <v>592</v>
      </c>
      <c r="I23" s="34" t="s">
        <v>593</v>
      </c>
      <c r="J23" s="57">
        <v>6</v>
      </c>
      <c r="K23" s="68">
        <v>10</v>
      </c>
      <c r="L23" s="68">
        <v>0</v>
      </c>
      <c r="M23" s="68">
        <f t="shared" si="0"/>
        <v>16</v>
      </c>
      <c r="N23" s="86">
        <f t="shared" si="1"/>
        <v>52.459016393442624</v>
      </c>
      <c r="O23" s="88"/>
    </row>
    <row r="24" spans="1:15" s="87" customFormat="1" ht="15.6" x14ac:dyDescent="0.25">
      <c r="A24" s="24">
        <v>18</v>
      </c>
      <c r="B24" s="28" t="s">
        <v>187</v>
      </c>
      <c r="C24" s="25" t="s">
        <v>29</v>
      </c>
      <c r="D24" s="25" t="s">
        <v>188</v>
      </c>
      <c r="E24" s="30" t="s">
        <v>11</v>
      </c>
      <c r="F24" s="28" t="s">
        <v>12</v>
      </c>
      <c r="G24" s="29">
        <v>40863</v>
      </c>
      <c r="H24" s="28" t="s">
        <v>185</v>
      </c>
      <c r="I24" s="26" t="s">
        <v>186</v>
      </c>
      <c r="J24" s="30">
        <v>8</v>
      </c>
      <c r="K24" s="68">
        <v>8</v>
      </c>
      <c r="L24" s="68">
        <v>0</v>
      </c>
      <c r="M24" s="68">
        <f t="shared" si="0"/>
        <v>16</v>
      </c>
      <c r="N24" s="86">
        <f t="shared" si="1"/>
        <v>52.459016393442624</v>
      </c>
      <c r="O24" s="88"/>
    </row>
    <row r="25" spans="1:15" s="87" customFormat="1" ht="15.6" x14ac:dyDescent="0.25">
      <c r="A25" s="24">
        <v>19</v>
      </c>
      <c r="B25" s="58" t="s">
        <v>137</v>
      </c>
      <c r="C25" s="28" t="s">
        <v>129</v>
      </c>
      <c r="D25" s="28" t="s">
        <v>43</v>
      </c>
      <c r="E25" s="27" t="s">
        <v>11</v>
      </c>
      <c r="F25" s="28" t="s">
        <v>12</v>
      </c>
      <c r="G25" s="29">
        <v>40887</v>
      </c>
      <c r="H25" s="28" t="s">
        <v>592</v>
      </c>
      <c r="I25" s="34" t="s">
        <v>593</v>
      </c>
      <c r="J25" s="57">
        <v>7</v>
      </c>
      <c r="K25" s="68">
        <v>7.5</v>
      </c>
      <c r="L25" s="68">
        <v>1.5</v>
      </c>
      <c r="M25" s="68">
        <f t="shared" si="0"/>
        <v>16</v>
      </c>
      <c r="N25" s="86">
        <f t="shared" si="1"/>
        <v>52.459016393442624</v>
      </c>
      <c r="O25" s="88"/>
    </row>
    <row r="26" spans="1:15" s="87" customFormat="1" ht="15.6" x14ac:dyDescent="0.25">
      <c r="A26" s="24">
        <v>20</v>
      </c>
      <c r="B26" s="28" t="s">
        <v>478</v>
      </c>
      <c r="C26" s="34" t="s">
        <v>104</v>
      </c>
      <c r="D26" s="25" t="s">
        <v>479</v>
      </c>
      <c r="E26" s="39" t="s">
        <v>16</v>
      </c>
      <c r="F26" s="28" t="s">
        <v>266</v>
      </c>
      <c r="G26" s="38">
        <v>40703</v>
      </c>
      <c r="H26" s="34" t="s">
        <v>475</v>
      </c>
      <c r="I26" s="34" t="s">
        <v>476</v>
      </c>
      <c r="J26" s="30">
        <v>7</v>
      </c>
      <c r="K26" s="68">
        <v>8</v>
      </c>
      <c r="L26" s="68">
        <v>0.5</v>
      </c>
      <c r="M26" s="68">
        <f t="shared" si="0"/>
        <v>15.5</v>
      </c>
      <c r="N26" s="86">
        <f t="shared" si="1"/>
        <v>50.819672131147541</v>
      </c>
      <c r="O26" s="88"/>
    </row>
    <row r="27" spans="1:15" s="87" customFormat="1" ht="15.6" x14ac:dyDescent="0.25">
      <c r="A27" s="24">
        <v>21</v>
      </c>
      <c r="B27" s="28" t="s">
        <v>277</v>
      </c>
      <c r="C27" s="28" t="s">
        <v>278</v>
      </c>
      <c r="D27" s="28" t="s">
        <v>279</v>
      </c>
      <c r="E27" s="39" t="s">
        <v>11</v>
      </c>
      <c r="F27" s="28" t="s">
        <v>266</v>
      </c>
      <c r="G27" s="35">
        <v>40689</v>
      </c>
      <c r="H27" s="28" t="s">
        <v>267</v>
      </c>
      <c r="I27" s="28" t="s">
        <v>273</v>
      </c>
      <c r="J27" s="27">
        <v>6</v>
      </c>
      <c r="K27" s="68">
        <v>9</v>
      </c>
      <c r="L27" s="68">
        <v>0.5</v>
      </c>
      <c r="M27" s="68">
        <f t="shared" si="0"/>
        <v>15.5</v>
      </c>
      <c r="N27" s="86">
        <f t="shared" si="1"/>
        <v>50.819672131147541</v>
      </c>
      <c r="O27" s="88"/>
    </row>
    <row r="28" spans="1:15" s="87" customFormat="1" ht="15.6" x14ac:dyDescent="0.25">
      <c r="A28" s="24">
        <v>22</v>
      </c>
      <c r="B28" s="58" t="s">
        <v>595</v>
      </c>
      <c r="C28" s="28" t="s">
        <v>284</v>
      </c>
      <c r="D28" s="28" t="s">
        <v>224</v>
      </c>
      <c r="E28" s="27" t="s">
        <v>16</v>
      </c>
      <c r="F28" s="28" t="s">
        <v>12</v>
      </c>
      <c r="G28" s="29">
        <v>40736</v>
      </c>
      <c r="H28" s="28" t="s">
        <v>592</v>
      </c>
      <c r="I28" s="34" t="s">
        <v>593</v>
      </c>
      <c r="J28" s="27">
        <v>7</v>
      </c>
      <c r="K28" s="68">
        <v>7.5</v>
      </c>
      <c r="L28" s="68">
        <v>1</v>
      </c>
      <c r="M28" s="68">
        <f t="shared" si="0"/>
        <v>15.5</v>
      </c>
      <c r="N28" s="86">
        <f t="shared" si="1"/>
        <v>50.819672131147541</v>
      </c>
      <c r="O28" s="88"/>
    </row>
    <row r="29" spans="1:15" s="87" customFormat="1" ht="15.6" x14ac:dyDescent="0.25">
      <c r="A29" s="24">
        <v>23</v>
      </c>
      <c r="B29" s="28" t="s">
        <v>183</v>
      </c>
      <c r="C29" s="25" t="s">
        <v>179</v>
      </c>
      <c r="D29" s="25" t="s">
        <v>184</v>
      </c>
      <c r="E29" s="30" t="s">
        <v>16</v>
      </c>
      <c r="F29" s="28" t="s">
        <v>12</v>
      </c>
      <c r="G29" s="35">
        <v>40830</v>
      </c>
      <c r="H29" s="28" t="s">
        <v>185</v>
      </c>
      <c r="I29" s="26" t="s">
        <v>186</v>
      </c>
      <c r="J29" s="27">
        <v>5</v>
      </c>
      <c r="K29" s="68">
        <v>8.5</v>
      </c>
      <c r="L29" s="68">
        <v>1.5</v>
      </c>
      <c r="M29" s="68">
        <f t="shared" si="0"/>
        <v>15</v>
      </c>
      <c r="N29" s="86">
        <f t="shared" si="1"/>
        <v>49.180327868852459</v>
      </c>
      <c r="O29" s="88"/>
    </row>
    <row r="30" spans="1:15" s="87" customFormat="1" ht="15.6" x14ac:dyDescent="0.25">
      <c r="A30" s="24">
        <v>24</v>
      </c>
      <c r="B30" s="26" t="s">
        <v>217</v>
      </c>
      <c r="C30" s="26" t="s">
        <v>218</v>
      </c>
      <c r="D30" s="26" t="s">
        <v>122</v>
      </c>
      <c r="E30" s="27" t="s">
        <v>11</v>
      </c>
      <c r="F30" s="28" t="s">
        <v>12</v>
      </c>
      <c r="G30" s="35">
        <v>40762</v>
      </c>
      <c r="H30" s="28" t="s">
        <v>211</v>
      </c>
      <c r="I30" s="26" t="s">
        <v>219</v>
      </c>
      <c r="J30" s="39">
        <v>6</v>
      </c>
      <c r="K30" s="68">
        <v>8</v>
      </c>
      <c r="L30" s="68">
        <v>1</v>
      </c>
      <c r="M30" s="68">
        <f t="shared" si="0"/>
        <v>15</v>
      </c>
      <c r="N30" s="86">
        <f t="shared" si="1"/>
        <v>49.180327868852459</v>
      </c>
      <c r="O30" s="88"/>
    </row>
    <row r="31" spans="1:15" s="87" customFormat="1" ht="15.6" x14ac:dyDescent="0.25">
      <c r="A31" s="24">
        <v>25</v>
      </c>
      <c r="B31" s="58" t="s">
        <v>601</v>
      </c>
      <c r="C31" s="25" t="s">
        <v>602</v>
      </c>
      <c r="D31" s="25" t="s">
        <v>242</v>
      </c>
      <c r="E31" s="30" t="s">
        <v>16</v>
      </c>
      <c r="F31" s="28" t="s">
        <v>12</v>
      </c>
      <c r="G31" s="59">
        <v>40713</v>
      </c>
      <c r="H31" s="28" t="s">
        <v>592</v>
      </c>
      <c r="I31" s="34" t="s">
        <v>593</v>
      </c>
      <c r="J31" s="27">
        <v>6</v>
      </c>
      <c r="K31" s="68">
        <v>9</v>
      </c>
      <c r="L31" s="68">
        <v>0</v>
      </c>
      <c r="M31" s="68">
        <f t="shared" si="0"/>
        <v>15</v>
      </c>
      <c r="N31" s="86">
        <f t="shared" si="1"/>
        <v>49.180327868852459</v>
      </c>
      <c r="O31" s="88"/>
    </row>
    <row r="32" spans="1:15" s="87" customFormat="1" ht="15.6" x14ac:dyDescent="0.25">
      <c r="A32" s="24">
        <v>26</v>
      </c>
      <c r="B32" s="28" t="s">
        <v>280</v>
      </c>
      <c r="C32" s="28" t="s">
        <v>281</v>
      </c>
      <c r="D32" s="28" t="s">
        <v>119</v>
      </c>
      <c r="E32" s="27" t="s">
        <v>11</v>
      </c>
      <c r="F32" s="28" t="s">
        <v>266</v>
      </c>
      <c r="G32" s="35">
        <v>40555</v>
      </c>
      <c r="H32" s="28" t="s">
        <v>267</v>
      </c>
      <c r="I32" s="28" t="s">
        <v>268</v>
      </c>
      <c r="J32" s="27">
        <v>6</v>
      </c>
      <c r="K32" s="68">
        <v>8</v>
      </c>
      <c r="L32" s="68">
        <v>1</v>
      </c>
      <c r="M32" s="68">
        <f t="shared" si="0"/>
        <v>15</v>
      </c>
      <c r="N32" s="86">
        <f t="shared" si="1"/>
        <v>49.180327868852459</v>
      </c>
      <c r="O32" s="88"/>
    </row>
    <row r="33" spans="1:15" s="87" customFormat="1" ht="15.6" x14ac:dyDescent="0.25">
      <c r="A33" s="24">
        <v>27</v>
      </c>
      <c r="B33" s="26" t="s">
        <v>362</v>
      </c>
      <c r="C33" s="26" t="s">
        <v>363</v>
      </c>
      <c r="D33" s="26" t="s">
        <v>314</v>
      </c>
      <c r="E33" s="27" t="s">
        <v>16</v>
      </c>
      <c r="F33" s="28" t="s">
        <v>12</v>
      </c>
      <c r="G33" s="35">
        <v>40724</v>
      </c>
      <c r="H33" s="28" t="s">
        <v>360</v>
      </c>
      <c r="I33" s="26" t="s">
        <v>361</v>
      </c>
      <c r="J33" s="27">
        <v>6</v>
      </c>
      <c r="K33" s="68">
        <v>8</v>
      </c>
      <c r="L33" s="68">
        <v>1</v>
      </c>
      <c r="M33" s="68">
        <f t="shared" si="0"/>
        <v>15</v>
      </c>
      <c r="N33" s="86">
        <f t="shared" si="1"/>
        <v>49.180327868852459</v>
      </c>
      <c r="O33" s="88"/>
    </row>
    <row r="34" spans="1:15" s="87" customFormat="1" ht="15.6" x14ac:dyDescent="0.25">
      <c r="A34" s="24">
        <v>28</v>
      </c>
      <c r="B34" s="28" t="s">
        <v>132</v>
      </c>
      <c r="C34" s="28" t="s">
        <v>27</v>
      </c>
      <c r="D34" s="28" t="s">
        <v>49</v>
      </c>
      <c r="E34" s="39" t="s">
        <v>11</v>
      </c>
      <c r="F34" s="28" t="s">
        <v>12</v>
      </c>
      <c r="G34" s="35">
        <v>40814</v>
      </c>
      <c r="H34" s="28" t="s">
        <v>131</v>
      </c>
      <c r="I34" s="28" t="s">
        <v>758</v>
      </c>
      <c r="J34" s="30">
        <v>5</v>
      </c>
      <c r="K34" s="68">
        <v>8</v>
      </c>
      <c r="L34" s="68">
        <v>1.5</v>
      </c>
      <c r="M34" s="68">
        <f t="shared" si="0"/>
        <v>14.5</v>
      </c>
      <c r="N34" s="86">
        <f t="shared" si="1"/>
        <v>47.540983606557376</v>
      </c>
      <c r="O34" s="88"/>
    </row>
    <row r="35" spans="1:15" s="87" customFormat="1" ht="15.6" x14ac:dyDescent="0.25">
      <c r="A35" s="24">
        <v>29</v>
      </c>
      <c r="B35" s="41" t="s">
        <v>323</v>
      </c>
      <c r="C35" s="41" t="s">
        <v>116</v>
      </c>
      <c r="D35" s="41" t="s">
        <v>28</v>
      </c>
      <c r="E35" s="27" t="s">
        <v>11</v>
      </c>
      <c r="F35" s="43" t="s">
        <v>12</v>
      </c>
      <c r="G35" s="44">
        <v>40654</v>
      </c>
      <c r="H35" s="43" t="s">
        <v>324</v>
      </c>
      <c r="I35" s="41" t="s">
        <v>325</v>
      </c>
      <c r="J35" s="39">
        <v>9</v>
      </c>
      <c r="K35" s="68">
        <v>4</v>
      </c>
      <c r="L35" s="68">
        <v>1.5</v>
      </c>
      <c r="M35" s="68">
        <f t="shared" si="0"/>
        <v>14.5</v>
      </c>
      <c r="N35" s="86">
        <f t="shared" si="1"/>
        <v>47.540983606557376</v>
      </c>
      <c r="O35" s="88"/>
    </row>
    <row r="36" spans="1:15" s="87" customFormat="1" ht="15.6" x14ac:dyDescent="0.25">
      <c r="A36" s="24">
        <v>30</v>
      </c>
      <c r="B36" s="26" t="s">
        <v>401</v>
      </c>
      <c r="C36" s="26" t="s">
        <v>61</v>
      </c>
      <c r="D36" s="26" t="s">
        <v>49</v>
      </c>
      <c r="E36" s="27" t="s">
        <v>11</v>
      </c>
      <c r="F36" s="28" t="s">
        <v>12</v>
      </c>
      <c r="G36" s="35">
        <v>40563</v>
      </c>
      <c r="H36" s="28" t="s">
        <v>655</v>
      </c>
      <c r="I36" s="26" t="s">
        <v>657</v>
      </c>
      <c r="J36" s="39">
        <v>5</v>
      </c>
      <c r="K36" s="68">
        <v>7.5</v>
      </c>
      <c r="L36" s="68">
        <v>1.5</v>
      </c>
      <c r="M36" s="68">
        <f t="shared" si="0"/>
        <v>14</v>
      </c>
      <c r="N36" s="86">
        <f t="shared" si="1"/>
        <v>45.901639344262293</v>
      </c>
      <c r="O36" s="88"/>
    </row>
    <row r="37" spans="1:15" s="87" customFormat="1" ht="15.6" x14ac:dyDescent="0.25">
      <c r="A37" s="24">
        <v>31</v>
      </c>
      <c r="B37" s="25" t="s">
        <v>209</v>
      </c>
      <c r="C37" s="25" t="s">
        <v>210</v>
      </c>
      <c r="D37" s="25" t="s">
        <v>10</v>
      </c>
      <c r="E37" s="27" t="s">
        <v>11</v>
      </c>
      <c r="F37" s="28" t="s">
        <v>12</v>
      </c>
      <c r="G37" s="35">
        <v>40625</v>
      </c>
      <c r="H37" s="28" t="s">
        <v>211</v>
      </c>
      <c r="I37" s="26" t="s">
        <v>212</v>
      </c>
      <c r="J37" s="27">
        <v>8</v>
      </c>
      <c r="K37" s="68">
        <v>4</v>
      </c>
      <c r="L37" s="68">
        <v>0.5</v>
      </c>
      <c r="M37" s="68">
        <f t="shared" si="0"/>
        <v>12.5</v>
      </c>
      <c r="N37" s="86">
        <f t="shared" si="1"/>
        <v>40.983606557377051</v>
      </c>
      <c r="O37" s="88"/>
    </row>
    <row r="38" spans="1:15" s="87" customFormat="1" ht="15.6" x14ac:dyDescent="0.25">
      <c r="A38" s="24">
        <v>32</v>
      </c>
      <c r="B38" s="58" t="s">
        <v>274</v>
      </c>
      <c r="C38" s="26" t="s">
        <v>286</v>
      </c>
      <c r="D38" s="26" t="s">
        <v>600</v>
      </c>
      <c r="E38" s="27" t="s">
        <v>11</v>
      </c>
      <c r="F38" s="28" t="s">
        <v>12</v>
      </c>
      <c r="G38" s="59">
        <v>40727</v>
      </c>
      <c r="H38" s="28" t="s">
        <v>592</v>
      </c>
      <c r="I38" s="34" t="s">
        <v>593</v>
      </c>
      <c r="J38" s="27">
        <v>3</v>
      </c>
      <c r="K38" s="68">
        <v>8</v>
      </c>
      <c r="L38" s="68">
        <v>0.5</v>
      </c>
      <c r="M38" s="68">
        <f t="shared" si="0"/>
        <v>11.5</v>
      </c>
      <c r="N38" s="86">
        <f t="shared" si="1"/>
        <v>37.704918032786885</v>
      </c>
      <c r="O38" s="88"/>
    </row>
    <row r="39" spans="1:15" s="87" customFormat="1" ht="15.6" x14ac:dyDescent="0.25">
      <c r="A39" s="24">
        <v>33</v>
      </c>
      <c r="B39" s="26" t="s">
        <v>220</v>
      </c>
      <c r="C39" s="26" t="s">
        <v>160</v>
      </c>
      <c r="D39" s="26" t="s">
        <v>221</v>
      </c>
      <c r="E39" s="27" t="s">
        <v>11</v>
      </c>
      <c r="F39" s="28" t="s">
        <v>12</v>
      </c>
      <c r="G39" s="35">
        <v>40767</v>
      </c>
      <c r="H39" s="28" t="s">
        <v>211</v>
      </c>
      <c r="I39" s="26" t="s">
        <v>219</v>
      </c>
      <c r="J39" s="39">
        <v>3</v>
      </c>
      <c r="K39" s="68">
        <v>8</v>
      </c>
      <c r="L39" s="68">
        <v>0</v>
      </c>
      <c r="M39" s="68">
        <f t="shared" si="0"/>
        <v>11</v>
      </c>
      <c r="N39" s="86">
        <f t="shared" si="1"/>
        <v>36.065573770491802</v>
      </c>
      <c r="O39" s="88"/>
    </row>
    <row r="40" spans="1:15" s="87" customFormat="1" ht="15.6" x14ac:dyDescent="0.25">
      <c r="A40" s="24">
        <v>34</v>
      </c>
      <c r="B40" s="28" t="s">
        <v>275</v>
      </c>
      <c r="C40" s="28" t="s">
        <v>276</v>
      </c>
      <c r="D40" s="28" t="s">
        <v>33</v>
      </c>
      <c r="E40" s="39" t="s">
        <v>11</v>
      </c>
      <c r="F40" s="28" t="s">
        <v>266</v>
      </c>
      <c r="G40" s="35">
        <v>40901</v>
      </c>
      <c r="H40" s="28" t="s">
        <v>267</v>
      </c>
      <c r="I40" s="28" t="s">
        <v>273</v>
      </c>
      <c r="J40" s="30">
        <v>7</v>
      </c>
      <c r="K40" s="68">
        <v>3</v>
      </c>
      <c r="L40" s="68">
        <v>1</v>
      </c>
      <c r="M40" s="68">
        <f t="shared" si="0"/>
        <v>11</v>
      </c>
      <c r="N40" s="86">
        <f t="shared" si="1"/>
        <v>36.065573770491802</v>
      </c>
      <c r="O40" s="88"/>
    </row>
    <row r="41" spans="1:15" s="87" customFormat="1" ht="15.6" x14ac:dyDescent="0.25">
      <c r="A41" s="24">
        <v>35</v>
      </c>
      <c r="B41" s="25" t="s">
        <v>39</v>
      </c>
      <c r="C41" s="25" t="s">
        <v>215</v>
      </c>
      <c r="D41" s="25" t="s">
        <v>53</v>
      </c>
      <c r="E41" s="27" t="s">
        <v>11</v>
      </c>
      <c r="F41" s="28" t="s">
        <v>12</v>
      </c>
      <c r="G41" s="35">
        <v>40851</v>
      </c>
      <c r="H41" s="28" t="s">
        <v>211</v>
      </c>
      <c r="I41" s="26" t="s">
        <v>212</v>
      </c>
      <c r="J41" s="30">
        <v>6</v>
      </c>
      <c r="K41" s="68">
        <v>3.5</v>
      </c>
      <c r="L41" s="68">
        <v>0.5</v>
      </c>
      <c r="M41" s="68">
        <f t="shared" si="0"/>
        <v>10</v>
      </c>
      <c r="N41" s="86">
        <f t="shared" si="1"/>
        <v>32.786885245901637</v>
      </c>
      <c r="O41" s="88"/>
    </row>
    <row r="42" spans="1:15" s="87" customFormat="1" ht="15.6" x14ac:dyDescent="0.25">
      <c r="A42" s="24">
        <v>36</v>
      </c>
      <c r="B42" s="26" t="s">
        <v>358</v>
      </c>
      <c r="C42" s="26" t="s">
        <v>50</v>
      </c>
      <c r="D42" s="26" t="s">
        <v>359</v>
      </c>
      <c r="E42" s="27" t="s">
        <v>11</v>
      </c>
      <c r="F42" s="28" t="s">
        <v>12</v>
      </c>
      <c r="G42" s="35">
        <v>40801</v>
      </c>
      <c r="H42" s="28" t="s">
        <v>360</v>
      </c>
      <c r="I42" s="26" t="s">
        <v>361</v>
      </c>
      <c r="J42" s="57">
        <v>6</v>
      </c>
      <c r="K42" s="68">
        <v>4</v>
      </c>
      <c r="L42" s="68">
        <v>0</v>
      </c>
      <c r="M42" s="68">
        <f t="shared" si="0"/>
        <v>10</v>
      </c>
      <c r="N42" s="86">
        <f t="shared" si="1"/>
        <v>32.786885245901637</v>
      </c>
      <c r="O42" s="88"/>
    </row>
    <row r="43" spans="1:15" s="87" customFormat="1" ht="15.6" x14ac:dyDescent="0.25">
      <c r="A43" s="24">
        <v>37</v>
      </c>
      <c r="B43" s="26" t="s">
        <v>477</v>
      </c>
      <c r="C43" s="34" t="s">
        <v>228</v>
      </c>
      <c r="D43" s="25" t="s">
        <v>156</v>
      </c>
      <c r="E43" s="27" t="s">
        <v>11</v>
      </c>
      <c r="F43" s="28" t="s">
        <v>266</v>
      </c>
      <c r="G43" s="38">
        <v>40638</v>
      </c>
      <c r="H43" s="34" t="s">
        <v>475</v>
      </c>
      <c r="I43" s="34" t="s">
        <v>476</v>
      </c>
      <c r="J43" s="27">
        <v>3</v>
      </c>
      <c r="K43" s="68">
        <v>7</v>
      </c>
      <c r="L43" s="68">
        <v>0</v>
      </c>
      <c r="M43" s="68">
        <f t="shared" si="0"/>
        <v>10</v>
      </c>
      <c r="N43" s="86">
        <f t="shared" si="1"/>
        <v>32.786885245901637</v>
      </c>
      <c r="O43" s="88"/>
    </row>
    <row r="44" spans="1:15" s="87" customFormat="1" ht="15.6" x14ac:dyDescent="0.25">
      <c r="A44" s="24">
        <v>38</v>
      </c>
      <c r="B44" s="28" t="s">
        <v>133</v>
      </c>
      <c r="C44" s="28" t="s">
        <v>134</v>
      </c>
      <c r="D44" s="28" t="s">
        <v>28</v>
      </c>
      <c r="E44" s="27" t="s">
        <v>11</v>
      </c>
      <c r="F44" s="28" t="s">
        <v>12</v>
      </c>
      <c r="G44" s="35">
        <v>40953</v>
      </c>
      <c r="H44" s="28" t="s">
        <v>131</v>
      </c>
      <c r="I44" s="28" t="s">
        <v>758</v>
      </c>
      <c r="J44" s="30">
        <v>7</v>
      </c>
      <c r="K44" s="68">
        <v>1.5</v>
      </c>
      <c r="L44" s="68">
        <v>1</v>
      </c>
      <c r="M44" s="68">
        <f t="shared" si="0"/>
        <v>9.5</v>
      </c>
      <c r="N44" s="86">
        <f t="shared" si="1"/>
        <v>31.147540983606557</v>
      </c>
      <c r="O44" s="88"/>
    </row>
    <row r="45" spans="1:15" s="87" customFormat="1" ht="15.6" x14ac:dyDescent="0.25">
      <c r="A45" s="24">
        <v>39</v>
      </c>
      <c r="B45" s="28" t="s">
        <v>282</v>
      </c>
      <c r="C45" s="28" t="s">
        <v>283</v>
      </c>
      <c r="D45" s="28" t="s">
        <v>67</v>
      </c>
      <c r="E45" s="39" t="s">
        <v>16</v>
      </c>
      <c r="F45" s="28" t="s">
        <v>266</v>
      </c>
      <c r="G45" s="35">
        <v>40971</v>
      </c>
      <c r="H45" s="28" t="s">
        <v>267</v>
      </c>
      <c r="I45" s="28" t="s">
        <v>268</v>
      </c>
      <c r="J45" s="39">
        <v>5</v>
      </c>
      <c r="K45" s="68">
        <v>2.5</v>
      </c>
      <c r="L45" s="68">
        <v>1</v>
      </c>
      <c r="M45" s="68">
        <f t="shared" si="0"/>
        <v>8.5</v>
      </c>
      <c r="N45" s="86">
        <f t="shared" si="1"/>
        <v>27.868852459016395</v>
      </c>
      <c r="O45" s="88"/>
    </row>
    <row r="46" spans="1:15" s="87" customFormat="1" ht="15.6" x14ac:dyDescent="0.25">
      <c r="A46" s="24">
        <v>40</v>
      </c>
      <c r="B46" s="28" t="s">
        <v>274</v>
      </c>
      <c r="C46" s="28" t="s">
        <v>87</v>
      </c>
      <c r="D46" s="28" t="s">
        <v>190</v>
      </c>
      <c r="E46" s="39" t="s">
        <v>11</v>
      </c>
      <c r="F46" s="28" t="s">
        <v>266</v>
      </c>
      <c r="G46" s="35">
        <v>40844</v>
      </c>
      <c r="H46" s="28" t="s">
        <v>267</v>
      </c>
      <c r="I46" s="28" t="s">
        <v>268</v>
      </c>
      <c r="J46" s="27">
        <v>2</v>
      </c>
      <c r="K46" s="68">
        <v>6</v>
      </c>
      <c r="L46" s="68">
        <v>0.5</v>
      </c>
      <c r="M46" s="68">
        <f t="shared" si="0"/>
        <v>8.5</v>
      </c>
      <c r="N46" s="86">
        <f t="shared" si="1"/>
        <v>27.868852459016395</v>
      </c>
      <c r="O46" s="88"/>
    </row>
    <row r="47" spans="1:15" s="87" customFormat="1" ht="15.6" x14ac:dyDescent="0.25">
      <c r="A47" s="24">
        <v>41</v>
      </c>
      <c r="B47" s="58" t="s">
        <v>596</v>
      </c>
      <c r="C47" s="28" t="s">
        <v>223</v>
      </c>
      <c r="D47" s="28" t="s">
        <v>456</v>
      </c>
      <c r="E47" s="27" t="s">
        <v>16</v>
      </c>
      <c r="F47" s="28" t="s">
        <v>12</v>
      </c>
      <c r="G47" s="29">
        <v>40711</v>
      </c>
      <c r="H47" s="28" t="s">
        <v>592</v>
      </c>
      <c r="I47" s="34" t="s">
        <v>593</v>
      </c>
      <c r="J47" s="39">
        <v>3</v>
      </c>
      <c r="K47" s="68">
        <v>2.5</v>
      </c>
      <c r="L47" s="68">
        <v>1.5</v>
      </c>
      <c r="M47" s="68">
        <f t="shared" si="0"/>
        <v>7</v>
      </c>
      <c r="N47" s="86">
        <f t="shared" si="1"/>
        <v>22.950819672131146</v>
      </c>
      <c r="O47" s="88"/>
    </row>
    <row r="48" spans="1:15" s="87" customFormat="1" ht="15.6" x14ac:dyDescent="0.25">
      <c r="A48" s="24">
        <v>42</v>
      </c>
      <c r="B48" s="28" t="s">
        <v>167</v>
      </c>
      <c r="C48" s="28" t="s">
        <v>129</v>
      </c>
      <c r="D48" s="28" t="s">
        <v>163</v>
      </c>
      <c r="E48" s="39" t="s">
        <v>11</v>
      </c>
      <c r="F48" s="28" t="s">
        <v>266</v>
      </c>
      <c r="G48" s="35">
        <v>40639</v>
      </c>
      <c r="H48" s="28" t="s">
        <v>267</v>
      </c>
      <c r="I48" s="28" t="s">
        <v>273</v>
      </c>
      <c r="J48" s="39">
        <v>4</v>
      </c>
      <c r="K48" s="68">
        <v>3</v>
      </c>
      <c r="L48" s="68">
        <v>0</v>
      </c>
      <c r="M48" s="68">
        <f t="shared" si="0"/>
        <v>7</v>
      </c>
      <c r="N48" s="86">
        <f t="shared" si="1"/>
        <v>22.950819672131146</v>
      </c>
      <c r="O48" s="88"/>
    </row>
    <row r="49" spans="1:15" s="87" customFormat="1" ht="15.6" x14ac:dyDescent="0.25">
      <c r="A49" s="24">
        <v>43</v>
      </c>
      <c r="B49" s="26" t="s">
        <v>355</v>
      </c>
      <c r="C49" s="34" t="s">
        <v>172</v>
      </c>
      <c r="D49" s="25" t="s">
        <v>83</v>
      </c>
      <c r="E49" s="27" t="s">
        <v>11</v>
      </c>
      <c r="F49" s="28" t="s">
        <v>12</v>
      </c>
      <c r="G49" s="38">
        <v>40572</v>
      </c>
      <c r="H49" s="34" t="s">
        <v>475</v>
      </c>
      <c r="I49" s="34" t="s">
        <v>476</v>
      </c>
      <c r="J49" s="39">
        <v>2</v>
      </c>
      <c r="K49" s="68">
        <v>2</v>
      </c>
      <c r="L49" s="68">
        <v>1.5</v>
      </c>
      <c r="M49" s="68">
        <f t="shared" si="0"/>
        <v>5.5</v>
      </c>
      <c r="N49" s="86">
        <f t="shared" si="1"/>
        <v>18.032786885245901</v>
      </c>
      <c r="O49" s="88"/>
    </row>
    <row r="51" spans="1:15" ht="15.6" x14ac:dyDescent="0.3">
      <c r="D51" s="61" t="s">
        <v>707</v>
      </c>
      <c r="E51" s="61"/>
      <c r="F51" s="61"/>
    </row>
    <row r="52" spans="1:15" ht="15.6" x14ac:dyDescent="0.3">
      <c r="D52" s="61" t="s">
        <v>708</v>
      </c>
      <c r="E52" s="61"/>
      <c r="F52" s="61"/>
    </row>
    <row r="53" spans="1:15" ht="15.6" x14ac:dyDescent="0.3">
      <c r="D53" s="60" t="s">
        <v>709</v>
      </c>
      <c r="E53" s="61"/>
      <c r="F53" s="61"/>
    </row>
    <row r="54" spans="1:15" ht="15.6" x14ac:dyDescent="0.3">
      <c r="D54" s="60" t="s">
        <v>710</v>
      </c>
      <c r="E54" s="61"/>
      <c r="F54" s="61"/>
    </row>
    <row r="55" spans="1:15" ht="15.6" x14ac:dyDescent="0.3">
      <c r="D55" s="60" t="s">
        <v>711</v>
      </c>
      <c r="E55" s="61"/>
      <c r="F55" s="61"/>
    </row>
    <row r="56" spans="1:15" ht="15.6" x14ac:dyDescent="0.3">
      <c r="D56" s="61" t="s">
        <v>712</v>
      </c>
      <c r="E56" s="61"/>
      <c r="F56" s="61"/>
    </row>
    <row r="57" spans="1:15" ht="15.6" x14ac:dyDescent="0.3">
      <c r="D57" s="61" t="s">
        <v>713</v>
      </c>
      <c r="E57" s="61"/>
      <c r="F57" s="61"/>
    </row>
    <row r="58" spans="1:15" ht="15.6" x14ac:dyDescent="0.3">
      <c r="D58" s="61" t="s">
        <v>714</v>
      </c>
      <c r="E58" s="61"/>
      <c r="F58" s="61"/>
    </row>
    <row r="59" spans="1:15" ht="15.6" x14ac:dyDescent="0.3">
      <c r="D59" s="61" t="s">
        <v>715</v>
      </c>
      <c r="E59" s="61"/>
      <c r="F59" s="61"/>
    </row>
    <row r="60" spans="1:15" ht="15.6" x14ac:dyDescent="0.3">
      <c r="D60" s="61" t="s">
        <v>716</v>
      </c>
      <c r="E60" s="61"/>
      <c r="F60" s="61"/>
    </row>
    <row r="61" spans="1:15" ht="15.6" x14ac:dyDescent="0.3">
      <c r="D61" s="61" t="s">
        <v>717</v>
      </c>
      <c r="E61" s="61"/>
      <c r="F61" s="61"/>
    </row>
    <row r="62" spans="1:15" ht="15.6" x14ac:dyDescent="0.3">
      <c r="D62" s="61" t="s">
        <v>718</v>
      </c>
      <c r="E62" s="61"/>
      <c r="F62" s="61"/>
    </row>
    <row r="63" spans="1:15" ht="15.6" x14ac:dyDescent="0.3">
      <c r="D63" s="61" t="s">
        <v>719</v>
      </c>
      <c r="E63" s="61"/>
      <c r="F63" s="61"/>
    </row>
    <row r="64" spans="1:15" ht="15.6" x14ac:dyDescent="0.3">
      <c r="A64" s="60" t="s">
        <v>720</v>
      </c>
      <c r="D64" s="61" t="s">
        <v>721</v>
      </c>
    </row>
    <row r="65" spans="4:4" ht="15.6" x14ac:dyDescent="0.3">
      <c r="D65" s="61" t="s">
        <v>722</v>
      </c>
    </row>
    <row r="66" spans="4:4" ht="15.6" x14ac:dyDescent="0.3">
      <c r="D66" s="61" t="s">
        <v>723</v>
      </c>
    </row>
    <row r="67" spans="4:4" ht="15.6" x14ac:dyDescent="0.3">
      <c r="D67" s="61" t="s">
        <v>724</v>
      </c>
    </row>
    <row r="68" spans="4:4" ht="15.6" x14ac:dyDescent="0.3">
      <c r="D68" s="61" t="s">
        <v>725</v>
      </c>
    </row>
    <row r="69" spans="4:4" ht="15.6" x14ac:dyDescent="0.3">
      <c r="D69" s="61" t="s">
        <v>726</v>
      </c>
    </row>
    <row r="70" spans="4:4" ht="15.6" x14ac:dyDescent="0.3">
      <c r="D70" s="61" t="s">
        <v>727</v>
      </c>
    </row>
    <row r="71" spans="4:4" ht="15.6" x14ac:dyDescent="0.3">
      <c r="D71" s="61" t="s">
        <v>728</v>
      </c>
    </row>
  </sheetData>
  <sortState ref="A7:N49">
    <sortCondition descending="1" ref="M7:M49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6"/>
  <sheetViews>
    <sheetView topLeftCell="A4" workbookViewId="0">
      <selection activeCell="C18" sqref="C18"/>
    </sheetView>
  </sheetViews>
  <sheetFormatPr defaultColWidth="9.109375" defaultRowHeight="13.8" x14ac:dyDescent="0.25"/>
  <cols>
    <col min="1" max="1" width="4.88671875" style="60" customWidth="1"/>
    <col min="2" max="2" width="17.44140625" style="60" customWidth="1"/>
    <col min="3" max="3" width="13.88671875" style="60" customWidth="1"/>
    <col min="4" max="4" width="16.109375" style="60" customWidth="1"/>
    <col min="5" max="5" width="9.109375" style="60"/>
    <col min="6" max="6" width="10.5546875" style="60" customWidth="1"/>
    <col min="7" max="7" width="11.33203125" style="60" bestFit="1" customWidth="1"/>
    <col min="8" max="8" width="29.33203125" style="60" customWidth="1"/>
    <col min="9" max="9" width="38.109375" style="60" customWidth="1"/>
    <col min="10" max="10" width="9.33203125" style="60" bestFit="1" customWidth="1"/>
    <col min="11" max="14" width="9.109375" style="60"/>
    <col min="15" max="15" width="14.33203125" style="60" customWidth="1"/>
    <col min="16" max="16384" width="9.109375" style="60"/>
  </cols>
  <sheetData>
    <row r="2" spans="1:15" ht="15.6" x14ac:dyDescent="0.25">
      <c r="E2" s="3"/>
      <c r="F2" s="3" t="s">
        <v>685</v>
      </c>
      <c r="G2" s="3"/>
      <c r="H2" s="3"/>
      <c r="I2" s="3"/>
      <c r="J2" s="3"/>
    </row>
    <row r="3" spans="1:15" ht="15.6" x14ac:dyDescent="0.25">
      <c r="E3" s="4"/>
      <c r="F3" s="4" t="s">
        <v>686</v>
      </c>
      <c r="G3" s="4"/>
      <c r="H3" s="4"/>
      <c r="I3" s="4"/>
      <c r="J3" s="4"/>
    </row>
    <row r="4" spans="1:15" ht="15.6" x14ac:dyDescent="0.25">
      <c r="B4" s="5" t="s">
        <v>687</v>
      </c>
      <c r="C4" s="5" t="s">
        <v>691</v>
      </c>
      <c r="D4" s="1"/>
      <c r="G4" s="5"/>
      <c r="H4" s="5"/>
      <c r="I4" s="5" t="s">
        <v>688</v>
      </c>
      <c r="J4" s="1">
        <v>8</v>
      </c>
    </row>
    <row r="5" spans="1:15" ht="15.6" x14ac:dyDescent="0.25">
      <c r="A5" s="5" t="s">
        <v>689</v>
      </c>
      <c r="B5" s="5"/>
      <c r="D5" s="1">
        <v>33.5</v>
      </c>
      <c r="G5" s="6"/>
      <c r="H5" s="5"/>
      <c r="I5" s="5" t="s">
        <v>690</v>
      </c>
      <c r="J5" s="1"/>
    </row>
    <row r="6" spans="1:15" s="87" customFormat="1" ht="41.4" x14ac:dyDescent="0.25">
      <c r="A6" s="50" t="s">
        <v>0</v>
      </c>
      <c r="B6" s="50" t="s">
        <v>1</v>
      </c>
      <c r="C6" s="50" t="s">
        <v>2</v>
      </c>
      <c r="D6" s="50" t="s">
        <v>3</v>
      </c>
      <c r="E6" s="50" t="s">
        <v>4</v>
      </c>
      <c r="F6" s="50" t="s">
        <v>5</v>
      </c>
      <c r="G6" s="50" t="s">
        <v>6</v>
      </c>
      <c r="H6" s="50" t="s">
        <v>7</v>
      </c>
      <c r="I6" s="50" t="s">
        <v>17</v>
      </c>
      <c r="J6" s="51" t="s">
        <v>698</v>
      </c>
      <c r="K6" s="51" t="s">
        <v>699</v>
      </c>
      <c r="L6" s="51" t="s">
        <v>700</v>
      </c>
      <c r="M6" s="52" t="s">
        <v>701</v>
      </c>
      <c r="N6" s="52" t="s">
        <v>702</v>
      </c>
      <c r="O6" s="52" t="s">
        <v>703</v>
      </c>
    </row>
    <row r="7" spans="1:15" s="120" customFormat="1" ht="15.6" x14ac:dyDescent="0.25">
      <c r="A7" s="24">
        <v>1</v>
      </c>
      <c r="B7" s="25" t="s">
        <v>429</v>
      </c>
      <c r="C7" s="25" t="s">
        <v>231</v>
      </c>
      <c r="D7" s="25" t="s">
        <v>10</v>
      </c>
      <c r="E7" s="30" t="s">
        <v>11</v>
      </c>
      <c r="F7" s="28" t="s">
        <v>12</v>
      </c>
      <c r="G7" s="29">
        <v>40264</v>
      </c>
      <c r="H7" s="28" t="s">
        <v>427</v>
      </c>
      <c r="I7" s="25" t="s">
        <v>428</v>
      </c>
      <c r="J7" s="53">
        <v>11</v>
      </c>
      <c r="K7" s="115">
        <v>11</v>
      </c>
      <c r="L7" s="115">
        <v>4.5</v>
      </c>
      <c r="M7" s="115">
        <f t="shared" ref="M7:M38" si="0">SUM(J7:L7)</f>
        <v>26.5</v>
      </c>
      <c r="N7" s="108">
        <f t="shared" ref="N7:N38" si="1">M7*100/33.5</f>
        <v>79.104477611940297</v>
      </c>
      <c r="O7" s="119" t="s">
        <v>666</v>
      </c>
    </row>
    <row r="8" spans="1:15" s="120" customFormat="1" ht="15.6" x14ac:dyDescent="0.25">
      <c r="A8" s="24">
        <v>2</v>
      </c>
      <c r="B8" s="25" t="s">
        <v>636</v>
      </c>
      <c r="C8" s="25" t="s">
        <v>637</v>
      </c>
      <c r="D8" s="25" t="s">
        <v>638</v>
      </c>
      <c r="E8" s="27" t="s">
        <v>11</v>
      </c>
      <c r="F8" s="28" t="s">
        <v>12</v>
      </c>
      <c r="G8" s="121">
        <v>40277</v>
      </c>
      <c r="H8" s="28" t="s">
        <v>629</v>
      </c>
      <c r="I8" s="26" t="s">
        <v>635</v>
      </c>
      <c r="J8" s="39">
        <v>11</v>
      </c>
      <c r="K8" s="115">
        <v>10.5</v>
      </c>
      <c r="L8" s="115">
        <v>3.5</v>
      </c>
      <c r="M8" s="115">
        <f t="shared" si="0"/>
        <v>25</v>
      </c>
      <c r="N8" s="108">
        <f t="shared" si="1"/>
        <v>74.626865671641795</v>
      </c>
      <c r="O8" s="119" t="s">
        <v>364</v>
      </c>
    </row>
    <row r="9" spans="1:15" s="120" customFormat="1" ht="15.6" x14ac:dyDescent="0.25">
      <c r="A9" s="24">
        <v>3</v>
      </c>
      <c r="B9" s="25" t="s">
        <v>432</v>
      </c>
      <c r="C9" s="25" t="s">
        <v>247</v>
      </c>
      <c r="D9" s="25" t="s">
        <v>433</v>
      </c>
      <c r="E9" s="30" t="s">
        <v>16</v>
      </c>
      <c r="F9" s="28" t="s">
        <v>12</v>
      </c>
      <c r="G9" s="29">
        <v>40525</v>
      </c>
      <c r="H9" s="28" t="s">
        <v>427</v>
      </c>
      <c r="I9" s="25" t="s">
        <v>428</v>
      </c>
      <c r="J9" s="27">
        <v>12</v>
      </c>
      <c r="K9" s="122">
        <v>9.5</v>
      </c>
      <c r="L9" s="115">
        <v>3.5</v>
      </c>
      <c r="M9" s="115">
        <f t="shared" si="0"/>
        <v>25</v>
      </c>
      <c r="N9" s="108">
        <f t="shared" si="1"/>
        <v>74.626865671641795</v>
      </c>
      <c r="O9" s="119" t="s">
        <v>364</v>
      </c>
    </row>
    <row r="10" spans="1:15" s="120" customFormat="1" ht="15.6" x14ac:dyDescent="0.25">
      <c r="A10" s="24">
        <v>4</v>
      </c>
      <c r="B10" s="45" t="s">
        <v>693</v>
      </c>
      <c r="C10" s="45" t="s">
        <v>61</v>
      </c>
      <c r="D10" s="45" t="s">
        <v>383</v>
      </c>
      <c r="E10" s="46" t="s">
        <v>11</v>
      </c>
      <c r="F10" s="28" t="s">
        <v>12</v>
      </c>
      <c r="G10" s="69">
        <v>40599</v>
      </c>
      <c r="H10" s="45" t="s">
        <v>427</v>
      </c>
      <c r="I10" s="25" t="s">
        <v>428</v>
      </c>
      <c r="J10" s="39">
        <v>11</v>
      </c>
      <c r="K10" s="115">
        <v>9.5</v>
      </c>
      <c r="L10" s="115">
        <v>4</v>
      </c>
      <c r="M10" s="115">
        <f t="shared" si="0"/>
        <v>24.5</v>
      </c>
      <c r="N10" s="108">
        <f t="shared" si="1"/>
        <v>73.134328358208961</v>
      </c>
      <c r="O10" s="119" t="s">
        <v>364</v>
      </c>
    </row>
    <row r="11" spans="1:15" s="120" customFormat="1" ht="15.6" x14ac:dyDescent="0.25">
      <c r="A11" s="24">
        <v>5</v>
      </c>
      <c r="B11" s="25" t="s">
        <v>426</v>
      </c>
      <c r="C11" s="25" t="s">
        <v>181</v>
      </c>
      <c r="D11" s="25" t="s">
        <v>28</v>
      </c>
      <c r="E11" s="30" t="s">
        <v>11</v>
      </c>
      <c r="F11" s="28" t="s">
        <v>12</v>
      </c>
      <c r="G11" s="29">
        <v>40360</v>
      </c>
      <c r="H11" s="28" t="s">
        <v>427</v>
      </c>
      <c r="I11" s="25" t="s">
        <v>428</v>
      </c>
      <c r="J11" s="27">
        <v>7</v>
      </c>
      <c r="K11" s="115">
        <v>11</v>
      </c>
      <c r="L11" s="115">
        <v>4.5</v>
      </c>
      <c r="M11" s="115">
        <f t="shared" si="0"/>
        <v>22.5</v>
      </c>
      <c r="N11" s="108">
        <f t="shared" si="1"/>
        <v>67.164179104477611</v>
      </c>
      <c r="O11" s="119" t="s">
        <v>364</v>
      </c>
    </row>
    <row r="12" spans="1:15" s="120" customFormat="1" ht="15.6" x14ac:dyDescent="0.25">
      <c r="A12" s="24">
        <v>6</v>
      </c>
      <c r="B12" s="25" t="s">
        <v>556</v>
      </c>
      <c r="C12" s="25" t="s">
        <v>42</v>
      </c>
      <c r="D12" s="25" t="s">
        <v>315</v>
      </c>
      <c r="E12" s="30" t="s">
        <v>11</v>
      </c>
      <c r="F12" s="28" t="s">
        <v>12</v>
      </c>
      <c r="G12" s="33" t="s">
        <v>557</v>
      </c>
      <c r="H12" s="31" t="s">
        <v>550</v>
      </c>
      <c r="I12" s="26" t="s">
        <v>551</v>
      </c>
      <c r="J12" s="53">
        <v>9</v>
      </c>
      <c r="K12" s="115">
        <v>10</v>
      </c>
      <c r="L12" s="115">
        <v>3.5</v>
      </c>
      <c r="M12" s="115">
        <f t="shared" si="0"/>
        <v>22.5</v>
      </c>
      <c r="N12" s="108">
        <f t="shared" si="1"/>
        <v>67.164179104477611</v>
      </c>
      <c r="O12" s="119" t="s">
        <v>364</v>
      </c>
    </row>
    <row r="13" spans="1:15" s="120" customFormat="1" ht="15.6" x14ac:dyDescent="0.25">
      <c r="A13" s="24">
        <v>7</v>
      </c>
      <c r="B13" s="25" t="s">
        <v>222</v>
      </c>
      <c r="C13" s="28" t="s">
        <v>73</v>
      </c>
      <c r="D13" s="28" t="s">
        <v>55</v>
      </c>
      <c r="E13" s="39" t="s">
        <v>11</v>
      </c>
      <c r="F13" s="28" t="s">
        <v>12</v>
      </c>
      <c r="G13" s="29">
        <v>40441</v>
      </c>
      <c r="H13" s="34" t="s">
        <v>603</v>
      </c>
      <c r="I13" s="34" t="s">
        <v>593</v>
      </c>
      <c r="J13" s="53">
        <v>11</v>
      </c>
      <c r="K13" s="115">
        <v>7.5</v>
      </c>
      <c r="L13" s="115">
        <v>4</v>
      </c>
      <c r="M13" s="115">
        <f t="shared" si="0"/>
        <v>22.5</v>
      </c>
      <c r="N13" s="108">
        <f t="shared" si="1"/>
        <v>67.164179104477611</v>
      </c>
      <c r="O13" s="119" t="s">
        <v>364</v>
      </c>
    </row>
    <row r="14" spans="1:15" s="120" customFormat="1" ht="15.6" x14ac:dyDescent="0.25">
      <c r="A14" s="24">
        <v>8</v>
      </c>
      <c r="B14" s="25" t="s">
        <v>406</v>
      </c>
      <c r="C14" s="25" t="s">
        <v>553</v>
      </c>
      <c r="D14" s="25" t="s">
        <v>554</v>
      </c>
      <c r="E14" s="30" t="s">
        <v>11</v>
      </c>
      <c r="F14" s="28" t="s">
        <v>12</v>
      </c>
      <c r="G14" s="33" t="s">
        <v>555</v>
      </c>
      <c r="H14" s="31" t="s">
        <v>550</v>
      </c>
      <c r="I14" s="26" t="s">
        <v>551</v>
      </c>
      <c r="J14" s="39">
        <v>12</v>
      </c>
      <c r="K14" s="115">
        <v>6</v>
      </c>
      <c r="L14" s="115">
        <v>4</v>
      </c>
      <c r="M14" s="115">
        <f t="shared" si="0"/>
        <v>22</v>
      </c>
      <c r="N14" s="108">
        <f t="shared" si="1"/>
        <v>65.671641791044777</v>
      </c>
      <c r="O14" s="119" t="s">
        <v>364</v>
      </c>
    </row>
    <row r="15" spans="1:15" s="120" customFormat="1" ht="15.6" x14ac:dyDescent="0.25">
      <c r="A15" s="24">
        <v>9</v>
      </c>
      <c r="B15" s="25" t="s">
        <v>47</v>
      </c>
      <c r="C15" s="25" t="s">
        <v>65</v>
      </c>
      <c r="D15" s="25" t="s">
        <v>434</v>
      </c>
      <c r="E15" s="30" t="s">
        <v>11</v>
      </c>
      <c r="F15" s="28" t="s">
        <v>12</v>
      </c>
      <c r="G15" s="29">
        <v>40427</v>
      </c>
      <c r="H15" s="28" t="s">
        <v>427</v>
      </c>
      <c r="I15" s="25" t="s">
        <v>428</v>
      </c>
      <c r="J15" s="30">
        <v>7</v>
      </c>
      <c r="K15" s="115">
        <v>11</v>
      </c>
      <c r="L15" s="115">
        <v>4</v>
      </c>
      <c r="M15" s="115">
        <f t="shared" si="0"/>
        <v>22</v>
      </c>
      <c r="N15" s="108">
        <f t="shared" si="1"/>
        <v>65.671641791044777</v>
      </c>
      <c r="O15" s="119" t="s">
        <v>364</v>
      </c>
    </row>
    <row r="16" spans="1:15" s="120" customFormat="1" ht="15.6" x14ac:dyDescent="0.25">
      <c r="A16" s="24">
        <v>10</v>
      </c>
      <c r="B16" s="25" t="s">
        <v>227</v>
      </c>
      <c r="C16" s="28" t="s">
        <v>140</v>
      </c>
      <c r="D16" s="28" t="s">
        <v>604</v>
      </c>
      <c r="E16" s="39" t="s">
        <v>11</v>
      </c>
      <c r="F16" s="28" t="s">
        <v>12</v>
      </c>
      <c r="G16" s="29">
        <v>40348</v>
      </c>
      <c r="H16" s="34" t="s">
        <v>603</v>
      </c>
      <c r="I16" s="34" t="s">
        <v>593</v>
      </c>
      <c r="J16" s="27">
        <v>8</v>
      </c>
      <c r="K16" s="115">
        <v>9</v>
      </c>
      <c r="L16" s="115">
        <v>4.5</v>
      </c>
      <c r="M16" s="115">
        <f t="shared" si="0"/>
        <v>21.5</v>
      </c>
      <c r="N16" s="108">
        <f t="shared" si="1"/>
        <v>64.179104477611943</v>
      </c>
      <c r="O16" s="119" t="s">
        <v>364</v>
      </c>
    </row>
    <row r="17" spans="1:15" s="120" customFormat="1" ht="15.6" x14ac:dyDescent="0.25">
      <c r="A17" s="24">
        <v>11</v>
      </c>
      <c r="B17" s="25" t="s">
        <v>436</v>
      </c>
      <c r="C17" s="25" t="s">
        <v>437</v>
      </c>
      <c r="D17" s="25" t="s">
        <v>438</v>
      </c>
      <c r="E17" s="30" t="s">
        <v>16</v>
      </c>
      <c r="F17" s="28" t="s">
        <v>12</v>
      </c>
      <c r="G17" s="29">
        <v>40480</v>
      </c>
      <c r="H17" s="28" t="s">
        <v>427</v>
      </c>
      <c r="I17" s="25" t="s">
        <v>428</v>
      </c>
      <c r="J17" s="42">
        <v>9</v>
      </c>
      <c r="K17" s="115">
        <v>9</v>
      </c>
      <c r="L17" s="115">
        <v>3.5</v>
      </c>
      <c r="M17" s="115">
        <f t="shared" si="0"/>
        <v>21.5</v>
      </c>
      <c r="N17" s="108">
        <f t="shared" si="1"/>
        <v>64.179104477611943</v>
      </c>
      <c r="O17" s="119" t="s">
        <v>364</v>
      </c>
    </row>
    <row r="18" spans="1:15" s="120" customFormat="1" ht="15.6" x14ac:dyDescent="0.25">
      <c r="A18" s="24">
        <v>12</v>
      </c>
      <c r="B18" s="28" t="s">
        <v>292</v>
      </c>
      <c r="C18" s="28" t="s">
        <v>293</v>
      </c>
      <c r="D18" s="28" t="s">
        <v>294</v>
      </c>
      <c r="E18" s="39" t="s">
        <v>16</v>
      </c>
      <c r="F18" s="28" t="s">
        <v>12</v>
      </c>
      <c r="G18" s="35">
        <v>40582</v>
      </c>
      <c r="H18" s="28" t="s">
        <v>267</v>
      </c>
      <c r="I18" s="28" t="s">
        <v>273</v>
      </c>
      <c r="J18" s="27">
        <v>9</v>
      </c>
      <c r="K18" s="115">
        <v>9</v>
      </c>
      <c r="L18" s="115">
        <v>3</v>
      </c>
      <c r="M18" s="115">
        <f t="shared" si="0"/>
        <v>21</v>
      </c>
      <c r="N18" s="108">
        <f t="shared" si="1"/>
        <v>62.686567164179102</v>
      </c>
      <c r="O18" s="119" t="s">
        <v>364</v>
      </c>
    </row>
    <row r="19" spans="1:15" s="120" customFormat="1" ht="15.6" x14ac:dyDescent="0.25">
      <c r="A19" s="24">
        <v>13</v>
      </c>
      <c r="B19" s="114" t="s">
        <v>444</v>
      </c>
      <c r="C19" s="114" t="s">
        <v>82</v>
      </c>
      <c r="D19" s="114" t="s">
        <v>422</v>
      </c>
      <c r="E19" s="46" t="s">
        <v>11</v>
      </c>
      <c r="F19" s="28" t="s">
        <v>12</v>
      </c>
      <c r="G19" s="123">
        <v>40275</v>
      </c>
      <c r="H19" s="28" t="s">
        <v>427</v>
      </c>
      <c r="I19" s="25" t="s">
        <v>729</v>
      </c>
      <c r="J19" s="57">
        <v>8</v>
      </c>
      <c r="K19" s="115">
        <v>9</v>
      </c>
      <c r="L19" s="115">
        <v>4</v>
      </c>
      <c r="M19" s="115">
        <f t="shared" si="0"/>
        <v>21</v>
      </c>
      <c r="N19" s="108">
        <f t="shared" si="1"/>
        <v>62.686567164179102</v>
      </c>
      <c r="O19" s="119" t="s">
        <v>364</v>
      </c>
    </row>
    <row r="20" spans="1:15" s="120" customFormat="1" ht="15.6" x14ac:dyDescent="0.25">
      <c r="A20" s="24">
        <v>14</v>
      </c>
      <c r="B20" s="24" t="s">
        <v>504</v>
      </c>
      <c r="C20" s="24" t="s">
        <v>204</v>
      </c>
      <c r="D20" s="24" t="s">
        <v>10</v>
      </c>
      <c r="E20" s="46" t="s">
        <v>11</v>
      </c>
      <c r="F20" s="28" t="s">
        <v>12</v>
      </c>
      <c r="G20" s="49">
        <v>40392</v>
      </c>
      <c r="H20" s="28" t="s">
        <v>665</v>
      </c>
      <c r="I20" s="114" t="s">
        <v>480</v>
      </c>
      <c r="J20" s="37">
        <v>10</v>
      </c>
      <c r="K20" s="115">
        <v>8</v>
      </c>
      <c r="L20" s="115">
        <v>2.5</v>
      </c>
      <c r="M20" s="115">
        <f t="shared" si="0"/>
        <v>20.5</v>
      </c>
      <c r="N20" s="108">
        <f t="shared" si="1"/>
        <v>61.194029850746269</v>
      </c>
      <c r="O20" s="119" t="s">
        <v>364</v>
      </c>
    </row>
    <row r="21" spans="1:15" s="120" customFormat="1" ht="15.6" x14ac:dyDescent="0.25">
      <c r="A21" s="24">
        <v>15</v>
      </c>
      <c r="B21" s="25" t="s">
        <v>183</v>
      </c>
      <c r="C21" s="28" t="s">
        <v>609</v>
      </c>
      <c r="D21" s="28" t="s">
        <v>108</v>
      </c>
      <c r="E21" s="39" t="s">
        <v>16</v>
      </c>
      <c r="F21" s="28" t="s">
        <v>12</v>
      </c>
      <c r="G21" s="29">
        <v>40372</v>
      </c>
      <c r="H21" s="34" t="s">
        <v>592</v>
      </c>
      <c r="I21" s="34" t="s">
        <v>593</v>
      </c>
      <c r="J21" s="39">
        <v>9</v>
      </c>
      <c r="K21" s="115">
        <v>8</v>
      </c>
      <c r="L21" s="115">
        <v>2.5</v>
      </c>
      <c r="M21" s="115">
        <f t="shared" si="0"/>
        <v>19.5</v>
      </c>
      <c r="N21" s="108">
        <f t="shared" si="1"/>
        <v>58.208955223880594</v>
      </c>
      <c r="O21" s="119" t="s">
        <v>364</v>
      </c>
    </row>
    <row r="22" spans="1:15" s="120" customFormat="1" ht="15.6" x14ac:dyDescent="0.25">
      <c r="A22" s="24">
        <v>16</v>
      </c>
      <c r="B22" s="34" t="s">
        <v>499</v>
      </c>
      <c r="C22" s="26" t="s">
        <v>231</v>
      </c>
      <c r="D22" s="26" t="s">
        <v>500</v>
      </c>
      <c r="E22" s="27" t="s">
        <v>11</v>
      </c>
      <c r="F22" s="28" t="s">
        <v>12</v>
      </c>
      <c r="G22" s="35" t="s">
        <v>501</v>
      </c>
      <c r="H22" s="28" t="s">
        <v>475</v>
      </c>
      <c r="I22" s="26" t="s">
        <v>480</v>
      </c>
      <c r="J22" s="27">
        <v>7</v>
      </c>
      <c r="K22" s="115">
        <v>8.5</v>
      </c>
      <c r="L22" s="115">
        <v>3.5</v>
      </c>
      <c r="M22" s="115">
        <f t="shared" si="0"/>
        <v>19</v>
      </c>
      <c r="N22" s="108">
        <f t="shared" si="1"/>
        <v>56.71641791044776</v>
      </c>
      <c r="O22" s="119" t="s">
        <v>364</v>
      </c>
    </row>
    <row r="23" spans="1:15" s="120" customFormat="1" ht="15.6" x14ac:dyDescent="0.25">
      <c r="A23" s="24">
        <v>17</v>
      </c>
      <c r="B23" s="25" t="s">
        <v>68</v>
      </c>
      <c r="C23" s="25" t="s">
        <v>69</v>
      </c>
      <c r="D23" s="25" t="s">
        <v>70</v>
      </c>
      <c r="E23" s="30" t="s">
        <v>16</v>
      </c>
      <c r="F23" s="28" t="s">
        <v>12</v>
      </c>
      <c r="G23" s="29">
        <v>40333</v>
      </c>
      <c r="H23" s="28" t="s">
        <v>37</v>
      </c>
      <c r="I23" s="25" t="s">
        <v>46</v>
      </c>
      <c r="J23" s="27">
        <v>10</v>
      </c>
      <c r="K23" s="115">
        <v>8</v>
      </c>
      <c r="L23" s="115">
        <v>1</v>
      </c>
      <c r="M23" s="115">
        <f t="shared" si="0"/>
        <v>19</v>
      </c>
      <c r="N23" s="108">
        <f t="shared" si="1"/>
        <v>56.71641791044776</v>
      </c>
      <c r="O23" s="119" t="s">
        <v>364</v>
      </c>
    </row>
    <row r="24" spans="1:15" s="120" customFormat="1" ht="15.6" x14ac:dyDescent="0.25">
      <c r="A24" s="24">
        <v>18</v>
      </c>
      <c r="B24" s="25" t="s">
        <v>409</v>
      </c>
      <c r="C24" s="25" t="s">
        <v>439</v>
      </c>
      <c r="D24" s="25" t="s">
        <v>440</v>
      </c>
      <c r="E24" s="30" t="s">
        <v>11</v>
      </c>
      <c r="F24" s="28" t="s">
        <v>12</v>
      </c>
      <c r="G24" s="29">
        <v>40580</v>
      </c>
      <c r="H24" s="28" t="s">
        <v>427</v>
      </c>
      <c r="I24" s="25" t="s">
        <v>428</v>
      </c>
      <c r="J24" s="53">
        <v>7</v>
      </c>
      <c r="K24" s="115">
        <v>8.5</v>
      </c>
      <c r="L24" s="115">
        <v>3.5</v>
      </c>
      <c r="M24" s="115">
        <f t="shared" si="0"/>
        <v>19</v>
      </c>
      <c r="N24" s="108">
        <f t="shared" si="1"/>
        <v>56.71641791044776</v>
      </c>
      <c r="O24" s="119" t="s">
        <v>364</v>
      </c>
    </row>
    <row r="25" spans="1:15" s="120" customFormat="1" ht="15.6" x14ac:dyDescent="0.25">
      <c r="A25" s="24">
        <v>19</v>
      </c>
      <c r="B25" s="28" t="s">
        <v>148</v>
      </c>
      <c r="C25" s="28" t="s">
        <v>149</v>
      </c>
      <c r="D25" s="28" t="s">
        <v>732</v>
      </c>
      <c r="E25" s="39" t="s">
        <v>16</v>
      </c>
      <c r="F25" s="28" t="s">
        <v>12</v>
      </c>
      <c r="G25" s="35">
        <v>40441</v>
      </c>
      <c r="H25" s="28" t="s">
        <v>131</v>
      </c>
      <c r="I25" s="28" t="s">
        <v>758</v>
      </c>
      <c r="J25" s="30">
        <v>9</v>
      </c>
      <c r="K25" s="115">
        <v>7.5</v>
      </c>
      <c r="L25" s="115">
        <v>2</v>
      </c>
      <c r="M25" s="115">
        <f t="shared" si="0"/>
        <v>18.5</v>
      </c>
      <c r="N25" s="108">
        <f t="shared" si="1"/>
        <v>55.223880597014926</v>
      </c>
      <c r="O25" s="119" t="s">
        <v>364</v>
      </c>
    </row>
    <row r="26" spans="1:15" s="120" customFormat="1" ht="15.6" x14ac:dyDescent="0.25">
      <c r="A26" s="24">
        <v>20</v>
      </c>
      <c r="B26" s="34" t="s">
        <v>485</v>
      </c>
      <c r="C26" s="26" t="s">
        <v>79</v>
      </c>
      <c r="D26" s="26" t="s">
        <v>138</v>
      </c>
      <c r="E26" s="27" t="s">
        <v>11</v>
      </c>
      <c r="F26" s="28" t="s">
        <v>12</v>
      </c>
      <c r="G26" s="35" t="s">
        <v>486</v>
      </c>
      <c r="H26" s="28" t="s">
        <v>475</v>
      </c>
      <c r="I26" s="26" t="s">
        <v>480</v>
      </c>
      <c r="J26" s="39">
        <v>13</v>
      </c>
      <c r="K26" s="115">
        <v>1.5</v>
      </c>
      <c r="L26" s="115">
        <v>4</v>
      </c>
      <c r="M26" s="115">
        <f t="shared" si="0"/>
        <v>18.5</v>
      </c>
      <c r="N26" s="108">
        <f t="shared" si="1"/>
        <v>55.223880597014926</v>
      </c>
      <c r="O26" s="119" t="s">
        <v>364</v>
      </c>
    </row>
    <row r="27" spans="1:15" s="87" customFormat="1" ht="15.6" x14ac:dyDescent="0.25">
      <c r="A27" s="24">
        <v>21</v>
      </c>
      <c r="B27" s="34" t="s">
        <v>487</v>
      </c>
      <c r="C27" s="26" t="s">
        <v>24</v>
      </c>
      <c r="D27" s="26" t="s">
        <v>287</v>
      </c>
      <c r="E27" s="27" t="s">
        <v>16</v>
      </c>
      <c r="F27" s="28" t="s">
        <v>12</v>
      </c>
      <c r="G27" s="35" t="s">
        <v>488</v>
      </c>
      <c r="H27" s="28" t="s">
        <v>475</v>
      </c>
      <c r="I27" s="26" t="s">
        <v>480</v>
      </c>
      <c r="J27" s="27">
        <v>8</v>
      </c>
      <c r="K27" s="68">
        <v>9</v>
      </c>
      <c r="L27" s="68">
        <v>1</v>
      </c>
      <c r="M27" s="68">
        <f t="shared" si="0"/>
        <v>18</v>
      </c>
      <c r="N27" s="86">
        <f t="shared" si="1"/>
        <v>53.731343283582092</v>
      </c>
      <c r="O27" s="88"/>
    </row>
    <row r="28" spans="1:15" s="87" customFormat="1" ht="15.6" x14ac:dyDescent="0.25">
      <c r="A28" s="24">
        <v>22</v>
      </c>
      <c r="B28" s="28" t="s">
        <v>290</v>
      </c>
      <c r="C28" s="28" t="s">
        <v>291</v>
      </c>
      <c r="D28" s="28" t="s">
        <v>70</v>
      </c>
      <c r="E28" s="39" t="s">
        <v>16</v>
      </c>
      <c r="F28" s="28" t="s">
        <v>12</v>
      </c>
      <c r="G28" s="35">
        <v>40442</v>
      </c>
      <c r="H28" s="28" t="s">
        <v>267</v>
      </c>
      <c r="I28" s="28" t="s">
        <v>273</v>
      </c>
      <c r="J28" s="39">
        <v>6</v>
      </c>
      <c r="K28" s="68">
        <v>8.5</v>
      </c>
      <c r="L28" s="68">
        <v>3.5</v>
      </c>
      <c r="M28" s="68">
        <f t="shared" si="0"/>
        <v>18</v>
      </c>
      <c r="N28" s="86">
        <f t="shared" si="1"/>
        <v>53.731343283582092</v>
      </c>
      <c r="O28" s="88"/>
    </row>
    <row r="29" spans="1:15" s="87" customFormat="1" ht="15.6" x14ac:dyDescent="0.25">
      <c r="A29" s="24">
        <v>23</v>
      </c>
      <c r="B29" s="28" t="s">
        <v>144</v>
      </c>
      <c r="C29" s="28" t="s">
        <v>145</v>
      </c>
      <c r="D29" s="28" t="s">
        <v>43</v>
      </c>
      <c r="E29" s="39" t="s">
        <v>11</v>
      </c>
      <c r="F29" s="28" t="s">
        <v>12</v>
      </c>
      <c r="G29" s="35">
        <v>40303</v>
      </c>
      <c r="H29" s="28" t="s">
        <v>131</v>
      </c>
      <c r="I29" s="28" t="s">
        <v>758</v>
      </c>
      <c r="J29" s="27">
        <v>7</v>
      </c>
      <c r="K29" s="68">
        <v>9.5</v>
      </c>
      <c r="L29" s="68">
        <v>1.5</v>
      </c>
      <c r="M29" s="68">
        <f t="shared" si="0"/>
        <v>18</v>
      </c>
      <c r="N29" s="86">
        <f t="shared" si="1"/>
        <v>53.731343283582092</v>
      </c>
      <c r="O29" s="88"/>
    </row>
    <row r="30" spans="1:15" s="87" customFormat="1" ht="15.6" x14ac:dyDescent="0.25">
      <c r="A30" s="24">
        <v>24</v>
      </c>
      <c r="B30" s="26" t="s">
        <v>39</v>
      </c>
      <c r="C30" s="26" t="s">
        <v>32</v>
      </c>
      <c r="D30" s="26" t="s">
        <v>56</v>
      </c>
      <c r="E30" s="27" t="s">
        <v>11</v>
      </c>
      <c r="F30" s="28" t="s">
        <v>12</v>
      </c>
      <c r="G30" s="35">
        <v>40324</v>
      </c>
      <c r="H30" s="28" t="s">
        <v>37</v>
      </c>
      <c r="I30" s="26" t="s">
        <v>46</v>
      </c>
      <c r="J30" s="39">
        <v>7</v>
      </c>
      <c r="K30" s="68">
        <v>8.5</v>
      </c>
      <c r="L30" s="68">
        <v>2.5</v>
      </c>
      <c r="M30" s="68">
        <f t="shared" si="0"/>
        <v>18</v>
      </c>
      <c r="N30" s="86">
        <f t="shared" si="1"/>
        <v>53.731343283582092</v>
      </c>
      <c r="O30" s="88"/>
    </row>
    <row r="31" spans="1:15" s="87" customFormat="1" ht="15.6" x14ac:dyDescent="0.25">
      <c r="A31" s="24">
        <v>25</v>
      </c>
      <c r="B31" s="34" t="s">
        <v>508</v>
      </c>
      <c r="C31" s="26" t="s">
        <v>9</v>
      </c>
      <c r="D31" s="26" t="s">
        <v>66</v>
      </c>
      <c r="E31" s="27" t="s">
        <v>11</v>
      </c>
      <c r="F31" s="28" t="s">
        <v>12</v>
      </c>
      <c r="G31" s="35">
        <v>40453</v>
      </c>
      <c r="H31" s="28" t="s">
        <v>475</v>
      </c>
      <c r="I31" s="26" t="s">
        <v>480</v>
      </c>
      <c r="J31" s="27">
        <v>4</v>
      </c>
      <c r="K31" s="68">
        <v>9</v>
      </c>
      <c r="L31" s="68">
        <v>5</v>
      </c>
      <c r="M31" s="68">
        <f t="shared" si="0"/>
        <v>18</v>
      </c>
      <c r="N31" s="86">
        <f t="shared" si="1"/>
        <v>53.731343283582092</v>
      </c>
      <c r="O31" s="88"/>
    </row>
    <row r="32" spans="1:15" s="87" customFormat="1" ht="15.6" x14ac:dyDescent="0.25">
      <c r="A32" s="24">
        <v>26</v>
      </c>
      <c r="B32" s="34" t="s">
        <v>481</v>
      </c>
      <c r="C32" s="26" t="s">
        <v>482</v>
      </c>
      <c r="D32" s="26" t="s">
        <v>51</v>
      </c>
      <c r="E32" s="27" t="s">
        <v>11</v>
      </c>
      <c r="F32" s="28" t="s">
        <v>12</v>
      </c>
      <c r="G32" s="35">
        <v>40429</v>
      </c>
      <c r="H32" s="28" t="s">
        <v>475</v>
      </c>
      <c r="I32" s="26" t="s">
        <v>480</v>
      </c>
      <c r="J32" s="37">
        <v>6</v>
      </c>
      <c r="K32" s="68">
        <v>9</v>
      </c>
      <c r="L32" s="68">
        <v>3</v>
      </c>
      <c r="M32" s="68">
        <f t="shared" si="0"/>
        <v>18</v>
      </c>
      <c r="N32" s="86">
        <f t="shared" si="1"/>
        <v>53.731343283582092</v>
      </c>
      <c r="O32" s="88"/>
    </row>
    <row r="33" spans="1:15" s="87" customFormat="1" ht="15.6" x14ac:dyDescent="0.25">
      <c r="A33" s="24">
        <v>27</v>
      </c>
      <c r="B33" s="28" t="s">
        <v>146</v>
      </c>
      <c r="C33" s="28" t="s">
        <v>147</v>
      </c>
      <c r="D33" s="28" t="s">
        <v>83</v>
      </c>
      <c r="E33" s="39" t="s">
        <v>11</v>
      </c>
      <c r="F33" s="28" t="s">
        <v>12</v>
      </c>
      <c r="G33" s="35">
        <v>40387</v>
      </c>
      <c r="H33" s="28" t="s">
        <v>131</v>
      </c>
      <c r="I33" s="28" t="s">
        <v>758</v>
      </c>
      <c r="J33" s="39">
        <v>7</v>
      </c>
      <c r="K33" s="68">
        <v>8.5</v>
      </c>
      <c r="L33" s="68">
        <v>2.5</v>
      </c>
      <c r="M33" s="68">
        <f t="shared" si="0"/>
        <v>18</v>
      </c>
      <c r="N33" s="86">
        <f t="shared" si="1"/>
        <v>53.731343283582092</v>
      </c>
      <c r="O33" s="88"/>
    </row>
    <row r="34" spans="1:15" s="87" customFormat="1" ht="15.6" x14ac:dyDescent="0.25">
      <c r="A34" s="24">
        <v>28</v>
      </c>
      <c r="B34" s="34" t="s">
        <v>509</v>
      </c>
      <c r="C34" s="26" t="s">
        <v>510</v>
      </c>
      <c r="D34" s="26" t="s">
        <v>31</v>
      </c>
      <c r="E34" s="27" t="s">
        <v>11</v>
      </c>
      <c r="F34" s="28" t="s">
        <v>12</v>
      </c>
      <c r="G34" s="35" t="s">
        <v>511</v>
      </c>
      <c r="H34" s="28" t="s">
        <v>475</v>
      </c>
      <c r="I34" s="26" t="s">
        <v>480</v>
      </c>
      <c r="J34" s="39">
        <v>9</v>
      </c>
      <c r="K34" s="68">
        <v>7.5</v>
      </c>
      <c r="L34" s="68">
        <v>1</v>
      </c>
      <c r="M34" s="68">
        <f t="shared" si="0"/>
        <v>17.5</v>
      </c>
      <c r="N34" s="86">
        <f t="shared" si="1"/>
        <v>52.238805970149251</v>
      </c>
      <c r="O34" s="88"/>
    </row>
    <row r="35" spans="1:15" s="87" customFormat="1" ht="15.6" x14ac:dyDescent="0.25">
      <c r="A35" s="24">
        <v>29</v>
      </c>
      <c r="B35" s="25" t="s">
        <v>58</v>
      </c>
      <c r="C35" s="25" t="s">
        <v>20</v>
      </c>
      <c r="D35" s="25" t="s">
        <v>59</v>
      </c>
      <c r="E35" s="30" t="s">
        <v>11</v>
      </c>
      <c r="F35" s="28" t="s">
        <v>12</v>
      </c>
      <c r="G35" s="29">
        <v>40409</v>
      </c>
      <c r="H35" s="28" t="s">
        <v>37</v>
      </c>
      <c r="I35" s="26" t="s">
        <v>46</v>
      </c>
      <c r="J35" s="27">
        <v>7</v>
      </c>
      <c r="K35" s="68">
        <v>9</v>
      </c>
      <c r="L35" s="68">
        <v>1.5</v>
      </c>
      <c r="M35" s="68">
        <f t="shared" si="0"/>
        <v>17.5</v>
      </c>
      <c r="N35" s="86">
        <f t="shared" si="1"/>
        <v>52.238805970149251</v>
      </c>
      <c r="O35" s="88"/>
    </row>
    <row r="36" spans="1:15" s="87" customFormat="1" ht="15.6" x14ac:dyDescent="0.25">
      <c r="A36" s="24">
        <v>30</v>
      </c>
      <c r="B36" s="36" t="s">
        <v>394</v>
      </c>
      <c r="C36" s="36" t="s">
        <v>395</v>
      </c>
      <c r="D36" s="36" t="s">
        <v>15</v>
      </c>
      <c r="E36" s="37" t="s">
        <v>11</v>
      </c>
      <c r="F36" s="28" t="s">
        <v>12</v>
      </c>
      <c r="G36" s="63">
        <v>40651</v>
      </c>
      <c r="H36" s="28" t="s">
        <v>392</v>
      </c>
      <c r="I36" s="36" t="s">
        <v>393</v>
      </c>
      <c r="J36" s="30">
        <v>5</v>
      </c>
      <c r="K36" s="68">
        <v>10.5</v>
      </c>
      <c r="L36" s="68">
        <v>2</v>
      </c>
      <c r="M36" s="68">
        <f t="shared" si="0"/>
        <v>17.5</v>
      </c>
      <c r="N36" s="86">
        <f t="shared" si="1"/>
        <v>52.238805970149251</v>
      </c>
      <c r="O36" s="88"/>
    </row>
    <row r="37" spans="1:15" s="87" customFormat="1" ht="15.6" x14ac:dyDescent="0.25">
      <c r="A37" s="24">
        <v>31</v>
      </c>
      <c r="B37" s="25" t="s">
        <v>634</v>
      </c>
      <c r="C37" s="25" t="s">
        <v>374</v>
      </c>
      <c r="D37" s="25" t="s">
        <v>235</v>
      </c>
      <c r="E37" s="27" t="s">
        <v>11</v>
      </c>
      <c r="F37" s="28" t="s">
        <v>12</v>
      </c>
      <c r="G37" s="29">
        <v>40477</v>
      </c>
      <c r="H37" s="28" t="s">
        <v>629</v>
      </c>
      <c r="I37" s="26" t="s">
        <v>635</v>
      </c>
      <c r="J37" s="57">
        <v>6</v>
      </c>
      <c r="K37" s="68">
        <v>8</v>
      </c>
      <c r="L37" s="68">
        <v>3.5</v>
      </c>
      <c r="M37" s="68">
        <f t="shared" si="0"/>
        <v>17.5</v>
      </c>
      <c r="N37" s="86">
        <f t="shared" si="1"/>
        <v>52.238805970149251</v>
      </c>
      <c r="O37" s="88"/>
    </row>
    <row r="38" spans="1:15" s="87" customFormat="1" ht="15.6" x14ac:dyDescent="0.25">
      <c r="A38" s="24">
        <v>32</v>
      </c>
      <c r="B38" s="34" t="s">
        <v>226</v>
      </c>
      <c r="C38" s="26" t="s">
        <v>129</v>
      </c>
      <c r="D38" s="26" t="s">
        <v>28</v>
      </c>
      <c r="E38" s="27" t="s">
        <v>11</v>
      </c>
      <c r="F38" s="28" t="s">
        <v>12</v>
      </c>
      <c r="G38" s="35">
        <v>40593</v>
      </c>
      <c r="H38" s="28" t="s">
        <v>475</v>
      </c>
      <c r="I38" s="26" t="s">
        <v>480</v>
      </c>
      <c r="J38" s="39">
        <v>5</v>
      </c>
      <c r="K38" s="68">
        <v>8.5</v>
      </c>
      <c r="L38" s="68">
        <v>4</v>
      </c>
      <c r="M38" s="68">
        <f t="shared" si="0"/>
        <v>17.5</v>
      </c>
      <c r="N38" s="86">
        <f t="shared" si="1"/>
        <v>52.238805970149251</v>
      </c>
      <c r="O38" s="88"/>
    </row>
    <row r="39" spans="1:15" s="87" customFormat="1" ht="15.6" x14ac:dyDescent="0.25">
      <c r="A39" s="24">
        <v>33</v>
      </c>
      <c r="B39" s="34" t="s">
        <v>489</v>
      </c>
      <c r="C39" s="26" t="s">
        <v>490</v>
      </c>
      <c r="D39" s="26" t="s">
        <v>95</v>
      </c>
      <c r="E39" s="27" t="s">
        <v>11</v>
      </c>
      <c r="F39" s="28" t="s">
        <v>12</v>
      </c>
      <c r="G39" s="35">
        <v>40628</v>
      </c>
      <c r="H39" s="28" t="s">
        <v>475</v>
      </c>
      <c r="I39" s="26" t="s">
        <v>480</v>
      </c>
      <c r="J39" s="39">
        <v>7</v>
      </c>
      <c r="K39" s="68">
        <v>8</v>
      </c>
      <c r="L39" s="68">
        <v>2.5</v>
      </c>
      <c r="M39" s="68">
        <f t="shared" ref="M39:M70" si="2">SUM(J39:L39)</f>
        <v>17.5</v>
      </c>
      <c r="N39" s="86">
        <f t="shared" ref="N39:N70" si="3">M39*100/33.5</f>
        <v>52.238805970149251</v>
      </c>
      <c r="O39" s="88"/>
    </row>
    <row r="40" spans="1:15" s="87" customFormat="1" ht="15.6" x14ac:dyDescent="0.25">
      <c r="A40" s="24">
        <v>34</v>
      </c>
      <c r="B40" s="25" t="s">
        <v>413</v>
      </c>
      <c r="C40" s="25" t="s">
        <v>73</v>
      </c>
      <c r="D40" s="25" t="s">
        <v>43</v>
      </c>
      <c r="E40" s="30" t="s">
        <v>16</v>
      </c>
      <c r="F40" s="28" t="s">
        <v>12</v>
      </c>
      <c r="G40" s="29">
        <v>40281</v>
      </c>
      <c r="H40" s="28" t="s">
        <v>412</v>
      </c>
      <c r="I40" s="26" t="s">
        <v>414</v>
      </c>
      <c r="J40" s="53">
        <v>9</v>
      </c>
      <c r="K40" s="68">
        <v>7.5</v>
      </c>
      <c r="L40" s="68">
        <v>1</v>
      </c>
      <c r="M40" s="68">
        <f t="shared" si="2"/>
        <v>17.5</v>
      </c>
      <c r="N40" s="86">
        <f t="shared" si="3"/>
        <v>52.238805970149251</v>
      </c>
      <c r="O40" s="88"/>
    </row>
    <row r="41" spans="1:15" s="87" customFormat="1" ht="15.6" x14ac:dyDescent="0.25">
      <c r="A41" s="24">
        <v>35</v>
      </c>
      <c r="B41" s="45" t="s">
        <v>330</v>
      </c>
      <c r="C41" s="45" t="s">
        <v>87</v>
      </c>
      <c r="D41" s="45" t="s">
        <v>43</v>
      </c>
      <c r="E41" s="46" t="s">
        <v>11</v>
      </c>
      <c r="F41" s="28" t="s">
        <v>12</v>
      </c>
      <c r="G41" s="62">
        <v>40385</v>
      </c>
      <c r="H41" s="45" t="s">
        <v>664</v>
      </c>
      <c r="I41" s="45" t="s">
        <v>329</v>
      </c>
      <c r="J41" s="27">
        <v>10</v>
      </c>
      <c r="K41" s="68">
        <v>4</v>
      </c>
      <c r="L41" s="68">
        <v>3</v>
      </c>
      <c r="M41" s="68">
        <f t="shared" si="2"/>
        <v>17</v>
      </c>
      <c r="N41" s="86">
        <f t="shared" si="3"/>
        <v>50.746268656716417</v>
      </c>
      <c r="O41" s="88"/>
    </row>
    <row r="42" spans="1:15" s="87" customFormat="1" ht="15.6" x14ac:dyDescent="0.25">
      <c r="A42" s="24">
        <v>36</v>
      </c>
      <c r="B42" s="28" t="s">
        <v>483</v>
      </c>
      <c r="C42" s="28" t="s">
        <v>160</v>
      </c>
      <c r="D42" s="28" t="s">
        <v>336</v>
      </c>
      <c r="E42" s="39" t="s">
        <v>11</v>
      </c>
      <c r="F42" s="28" t="s">
        <v>12</v>
      </c>
      <c r="G42" s="35" t="s">
        <v>484</v>
      </c>
      <c r="H42" s="28" t="s">
        <v>475</v>
      </c>
      <c r="I42" s="26" t="s">
        <v>480</v>
      </c>
      <c r="J42" s="39">
        <v>10</v>
      </c>
      <c r="K42" s="68">
        <v>4.5</v>
      </c>
      <c r="L42" s="68">
        <v>2.5</v>
      </c>
      <c r="M42" s="68">
        <f t="shared" si="2"/>
        <v>17</v>
      </c>
      <c r="N42" s="86">
        <f t="shared" si="3"/>
        <v>50.746268656716417</v>
      </c>
      <c r="O42" s="88"/>
    </row>
    <row r="43" spans="1:15" s="87" customFormat="1" ht="15.6" x14ac:dyDescent="0.25">
      <c r="A43" s="24">
        <v>37</v>
      </c>
      <c r="B43" s="25" t="s">
        <v>605</v>
      </c>
      <c r="C43" s="28" t="s">
        <v>61</v>
      </c>
      <c r="D43" s="28" t="s">
        <v>130</v>
      </c>
      <c r="E43" s="39" t="s">
        <v>11</v>
      </c>
      <c r="F43" s="28" t="s">
        <v>12</v>
      </c>
      <c r="G43" s="29">
        <v>40512</v>
      </c>
      <c r="H43" s="34" t="s">
        <v>603</v>
      </c>
      <c r="I43" s="34" t="s">
        <v>593</v>
      </c>
      <c r="J43" s="57">
        <v>8</v>
      </c>
      <c r="K43" s="68">
        <v>7</v>
      </c>
      <c r="L43" s="68">
        <v>2</v>
      </c>
      <c r="M43" s="68">
        <f t="shared" si="2"/>
        <v>17</v>
      </c>
      <c r="N43" s="86">
        <f t="shared" si="3"/>
        <v>50.746268656716417</v>
      </c>
      <c r="O43" s="88"/>
    </row>
    <row r="44" spans="1:15" s="87" customFormat="1" ht="15.6" x14ac:dyDescent="0.25">
      <c r="A44" s="24">
        <v>38</v>
      </c>
      <c r="B44" s="28" t="s">
        <v>152</v>
      </c>
      <c r="C44" s="28" t="s">
        <v>153</v>
      </c>
      <c r="D44" s="28" t="s">
        <v>154</v>
      </c>
      <c r="E44" s="39" t="s">
        <v>11</v>
      </c>
      <c r="F44" s="28" t="s">
        <v>12</v>
      </c>
      <c r="G44" s="35">
        <v>40460</v>
      </c>
      <c r="H44" s="28" t="s">
        <v>131</v>
      </c>
      <c r="I44" s="28" t="s">
        <v>758</v>
      </c>
      <c r="J44" s="39">
        <v>10</v>
      </c>
      <c r="K44" s="68">
        <v>6</v>
      </c>
      <c r="L44" s="68">
        <v>1</v>
      </c>
      <c r="M44" s="68">
        <f t="shared" si="2"/>
        <v>17</v>
      </c>
      <c r="N44" s="86">
        <f t="shared" si="3"/>
        <v>50.746268656716417</v>
      </c>
      <c r="O44" s="88"/>
    </row>
    <row r="45" spans="1:15" s="87" customFormat="1" ht="15.6" x14ac:dyDescent="0.25">
      <c r="A45" s="24">
        <v>39</v>
      </c>
      <c r="B45" s="28" t="s">
        <v>301</v>
      </c>
      <c r="C45" s="28" t="s">
        <v>87</v>
      </c>
      <c r="D45" s="28" t="s">
        <v>207</v>
      </c>
      <c r="E45" s="39" t="s">
        <v>11</v>
      </c>
      <c r="F45" s="28" t="s">
        <v>12</v>
      </c>
      <c r="G45" s="35">
        <v>40564</v>
      </c>
      <c r="H45" s="28" t="s">
        <v>267</v>
      </c>
      <c r="I45" s="28" t="s">
        <v>273</v>
      </c>
      <c r="J45" s="53">
        <v>6</v>
      </c>
      <c r="K45" s="68">
        <v>8.5</v>
      </c>
      <c r="L45" s="68">
        <v>2.5</v>
      </c>
      <c r="M45" s="68">
        <f t="shared" si="2"/>
        <v>17</v>
      </c>
      <c r="N45" s="86">
        <f t="shared" si="3"/>
        <v>50.746268656716417</v>
      </c>
      <c r="O45" s="88"/>
    </row>
    <row r="46" spans="1:15" s="87" customFormat="1" ht="15.6" x14ac:dyDescent="0.25">
      <c r="A46" s="24">
        <v>40</v>
      </c>
      <c r="B46" s="28" t="s">
        <v>150</v>
      </c>
      <c r="C46" s="28" t="s">
        <v>30</v>
      </c>
      <c r="D46" s="28" t="s">
        <v>151</v>
      </c>
      <c r="E46" s="39" t="s">
        <v>11</v>
      </c>
      <c r="F46" s="28" t="s">
        <v>12</v>
      </c>
      <c r="G46" s="35">
        <v>40368</v>
      </c>
      <c r="H46" s="28" t="s">
        <v>131</v>
      </c>
      <c r="I46" s="28" t="s">
        <v>758</v>
      </c>
      <c r="J46" s="53">
        <v>6</v>
      </c>
      <c r="K46" s="68">
        <v>8.5</v>
      </c>
      <c r="L46" s="68">
        <v>2.5</v>
      </c>
      <c r="M46" s="68">
        <f t="shared" si="2"/>
        <v>17</v>
      </c>
      <c r="N46" s="86">
        <f t="shared" si="3"/>
        <v>50.746268656716417</v>
      </c>
      <c r="O46" s="88"/>
    </row>
    <row r="47" spans="1:15" s="87" customFormat="1" ht="15.6" x14ac:dyDescent="0.25">
      <c r="A47" s="24">
        <v>41</v>
      </c>
      <c r="B47" s="25" t="s">
        <v>430</v>
      </c>
      <c r="C47" s="25" t="s">
        <v>431</v>
      </c>
      <c r="D47" s="25" t="s">
        <v>72</v>
      </c>
      <c r="E47" s="30" t="s">
        <v>16</v>
      </c>
      <c r="F47" s="28" t="s">
        <v>12</v>
      </c>
      <c r="G47" s="29">
        <v>40305</v>
      </c>
      <c r="H47" s="28" t="s">
        <v>427</v>
      </c>
      <c r="I47" s="25" t="s">
        <v>428</v>
      </c>
      <c r="J47" s="39">
        <v>7</v>
      </c>
      <c r="K47" s="68">
        <v>5.5</v>
      </c>
      <c r="L47" s="68">
        <v>4</v>
      </c>
      <c r="M47" s="68">
        <f t="shared" si="2"/>
        <v>16.5</v>
      </c>
      <c r="N47" s="86">
        <f t="shared" si="3"/>
        <v>49.253731343283583</v>
      </c>
      <c r="O47" s="88"/>
    </row>
    <row r="48" spans="1:15" s="87" customFormat="1" ht="15.6" x14ac:dyDescent="0.25">
      <c r="A48" s="24">
        <v>42</v>
      </c>
      <c r="B48" s="25" t="s">
        <v>85</v>
      </c>
      <c r="C48" s="25" t="s">
        <v>264</v>
      </c>
      <c r="D48" s="25" t="s">
        <v>435</v>
      </c>
      <c r="E48" s="30" t="s">
        <v>11</v>
      </c>
      <c r="F48" s="28" t="s">
        <v>12</v>
      </c>
      <c r="G48" s="29">
        <v>40345</v>
      </c>
      <c r="H48" s="28" t="s">
        <v>427</v>
      </c>
      <c r="I48" s="25" t="s">
        <v>428</v>
      </c>
      <c r="J48" s="39">
        <v>6</v>
      </c>
      <c r="K48" s="68">
        <v>7</v>
      </c>
      <c r="L48" s="68">
        <v>3.5</v>
      </c>
      <c r="M48" s="68">
        <f t="shared" si="2"/>
        <v>16.5</v>
      </c>
      <c r="N48" s="86">
        <f t="shared" si="3"/>
        <v>49.253731343283583</v>
      </c>
      <c r="O48" s="88"/>
    </row>
    <row r="49" spans="1:15" s="87" customFormat="1" ht="15.6" x14ac:dyDescent="0.25">
      <c r="A49" s="24">
        <v>43</v>
      </c>
      <c r="B49" s="34" t="s">
        <v>303</v>
      </c>
      <c r="C49" s="26" t="s">
        <v>61</v>
      </c>
      <c r="D49" s="26" t="s">
        <v>28</v>
      </c>
      <c r="E49" s="27" t="s">
        <v>11</v>
      </c>
      <c r="F49" s="28" t="s">
        <v>12</v>
      </c>
      <c r="G49" s="35" t="s">
        <v>507</v>
      </c>
      <c r="H49" s="28" t="s">
        <v>475</v>
      </c>
      <c r="I49" s="26" t="s">
        <v>480</v>
      </c>
      <c r="J49" s="27">
        <v>7</v>
      </c>
      <c r="K49" s="68">
        <v>7</v>
      </c>
      <c r="L49" s="68">
        <v>2.5</v>
      </c>
      <c r="M49" s="68">
        <f t="shared" si="2"/>
        <v>16.5</v>
      </c>
      <c r="N49" s="86">
        <f t="shared" si="3"/>
        <v>49.253731343283583</v>
      </c>
      <c r="O49" s="88"/>
    </row>
    <row r="50" spans="1:15" s="87" customFormat="1" ht="15.6" x14ac:dyDescent="0.25">
      <c r="A50" s="24">
        <v>44</v>
      </c>
      <c r="B50" s="34" t="s">
        <v>491</v>
      </c>
      <c r="C50" s="26" t="s">
        <v>492</v>
      </c>
      <c r="D50" s="26" t="s">
        <v>242</v>
      </c>
      <c r="E50" s="27" t="s">
        <v>16</v>
      </c>
      <c r="F50" s="28" t="s">
        <v>12</v>
      </c>
      <c r="G50" s="35" t="s">
        <v>493</v>
      </c>
      <c r="H50" s="28" t="s">
        <v>475</v>
      </c>
      <c r="I50" s="26" t="s">
        <v>480</v>
      </c>
      <c r="J50" s="27">
        <v>4</v>
      </c>
      <c r="K50" s="68">
        <v>9.5</v>
      </c>
      <c r="L50" s="68">
        <v>3</v>
      </c>
      <c r="M50" s="68">
        <f t="shared" si="2"/>
        <v>16.5</v>
      </c>
      <c r="N50" s="86">
        <f t="shared" si="3"/>
        <v>49.253731343283583</v>
      </c>
      <c r="O50" s="88"/>
    </row>
    <row r="51" spans="1:15" s="87" customFormat="1" ht="15.6" x14ac:dyDescent="0.25">
      <c r="A51" s="24">
        <v>45</v>
      </c>
      <c r="B51" s="34" t="s">
        <v>513</v>
      </c>
      <c r="C51" s="26" t="s">
        <v>514</v>
      </c>
      <c r="D51" s="26" t="s">
        <v>28</v>
      </c>
      <c r="E51" s="27" t="s">
        <v>11</v>
      </c>
      <c r="F51" s="28" t="s">
        <v>12</v>
      </c>
      <c r="G51" s="35">
        <v>40491</v>
      </c>
      <c r="H51" s="28" t="s">
        <v>475</v>
      </c>
      <c r="I51" s="26" t="s">
        <v>480</v>
      </c>
      <c r="J51" s="30">
        <v>4</v>
      </c>
      <c r="K51" s="68">
        <v>9</v>
      </c>
      <c r="L51" s="68">
        <v>3.5</v>
      </c>
      <c r="M51" s="68">
        <f t="shared" si="2"/>
        <v>16.5</v>
      </c>
      <c r="N51" s="86">
        <f t="shared" si="3"/>
        <v>49.253731343283583</v>
      </c>
      <c r="O51" s="88"/>
    </row>
    <row r="52" spans="1:15" s="87" customFormat="1" ht="15.6" x14ac:dyDescent="0.25">
      <c r="A52" s="24">
        <v>46</v>
      </c>
      <c r="B52" s="25" t="s">
        <v>606</v>
      </c>
      <c r="C52" s="28" t="s">
        <v>228</v>
      </c>
      <c r="D52" s="28" t="s">
        <v>607</v>
      </c>
      <c r="E52" s="39" t="s">
        <v>11</v>
      </c>
      <c r="F52" s="28" t="s">
        <v>12</v>
      </c>
      <c r="G52" s="29">
        <v>40491</v>
      </c>
      <c r="H52" s="34" t="s">
        <v>592</v>
      </c>
      <c r="I52" s="34" t="s">
        <v>593</v>
      </c>
      <c r="J52" s="39">
        <v>7</v>
      </c>
      <c r="K52" s="68">
        <v>8</v>
      </c>
      <c r="L52" s="68">
        <v>1</v>
      </c>
      <c r="M52" s="68">
        <f t="shared" si="2"/>
        <v>16</v>
      </c>
      <c r="N52" s="86">
        <f t="shared" si="3"/>
        <v>47.761194029850749</v>
      </c>
      <c r="O52" s="88"/>
    </row>
    <row r="53" spans="1:15" s="87" customFormat="1" ht="15.6" x14ac:dyDescent="0.25">
      <c r="A53" s="24">
        <v>47</v>
      </c>
      <c r="B53" s="25" t="s">
        <v>208</v>
      </c>
      <c r="C53" s="25" t="s">
        <v>104</v>
      </c>
      <c r="D53" s="25" t="s">
        <v>224</v>
      </c>
      <c r="E53" s="39" t="s">
        <v>16</v>
      </c>
      <c r="F53" s="28" t="s">
        <v>12</v>
      </c>
      <c r="G53" s="29">
        <v>40388</v>
      </c>
      <c r="H53" s="28" t="s">
        <v>603</v>
      </c>
      <c r="I53" s="34" t="s">
        <v>593</v>
      </c>
      <c r="J53" s="39">
        <v>7</v>
      </c>
      <c r="K53" s="68">
        <v>6.5</v>
      </c>
      <c r="L53" s="68">
        <v>2.5</v>
      </c>
      <c r="M53" s="68">
        <f t="shared" si="2"/>
        <v>16</v>
      </c>
      <c r="N53" s="86">
        <f t="shared" si="3"/>
        <v>47.761194029850749</v>
      </c>
      <c r="O53" s="88"/>
    </row>
    <row r="54" spans="1:15" s="87" customFormat="1" ht="15.6" x14ac:dyDescent="0.25">
      <c r="A54" s="24">
        <v>48</v>
      </c>
      <c r="B54" s="45" t="s">
        <v>652</v>
      </c>
      <c r="C54" s="45" t="s">
        <v>42</v>
      </c>
      <c r="D54" s="45" t="s">
        <v>34</v>
      </c>
      <c r="E54" s="46" t="s">
        <v>11</v>
      </c>
      <c r="F54" s="28" t="s">
        <v>12</v>
      </c>
      <c r="G54" s="47">
        <v>40459</v>
      </c>
      <c r="H54" s="45" t="s">
        <v>664</v>
      </c>
      <c r="I54" s="45" t="s">
        <v>325</v>
      </c>
      <c r="J54" s="39">
        <v>9</v>
      </c>
      <c r="K54" s="68">
        <v>4.5</v>
      </c>
      <c r="L54" s="68">
        <v>2.5</v>
      </c>
      <c r="M54" s="68">
        <f t="shared" si="2"/>
        <v>16</v>
      </c>
      <c r="N54" s="86">
        <f t="shared" si="3"/>
        <v>47.761194029850749</v>
      </c>
      <c r="O54" s="88"/>
    </row>
    <row r="55" spans="1:15" s="87" customFormat="1" ht="15.6" x14ac:dyDescent="0.25">
      <c r="A55" s="24">
        <v>49</v>
      </c>
      <c r="B55" s="45" t="s">
        <v>226</v>
      </c>
      <c r="C55" s="45" t="s">
        <v>214</v>
      </c>
      <c r="D55" s="45" t="s">
        <v>138</v>
      </c>
      <c r="E55" s="46" t="s">
        <v>11</v>
      </c>
      <c r="F55" s="28" t="s">
        <v>12</v>
      </c>
      <c r="G55" s="47">
        <v>40240</v>
      </c>
      <c r="H55" s="45" t="s">
        <v>664</v>
      </c>
      <c r="I55" s="45" t="s">
        <v>325</v>
      </c>
      <c r="J55" s="39">
        <v>6</v>
      </c>
      <c r="K55" s="68">
        <v>9.5</v>
      </c>
      <c r="L55" s="68">
        <v>0.5</v>
      </c>
      <c r="M55" s="68">
        <f t="shared" si="2"/>
        <v>16</v>
      </c>
      <c r="N55" s="86">
        <f t="shared" si="3"/>
        <v>47.761194029850749</v>
      </c>
      <c r="O55" s="88"/>
    </row>
    <row r="56" spans="1:15" s="87" customFormat="1" ht="15.6" x14ac:dyDescent="0.25">
      <c r="A56" s="24">
        <v>50</v>
      </c>
      <c r="B56" s="25" t="s">
        <v>733</v>
      </c>
      <c r="C56" s="28" t="s">
        <v>608</v>
      </c>
      <c r="D56" s="28" t="s">
        <v>207</v>
      </c>
      <c r="E56" s="39" t="s">
        <v>11</v>
      </c>
      <c r="F56" s="28" t="s">
        <v>12</v>
      </c>
      <c r="G56" s="29">
        <v>40297</v>
      </c>
      <c r="H56" s="34" t="s">
        <v>592</v>
      </c>
      <c r="I56" s="34" t="s">
        <v>593</v>
      </c>
      <c r="J56" s="27">
        <v>8</v>
      </c>
      <c r="K56" s="68">
        <v>6</v>
      </c>
      <c r="L56" s="68">
        <v>1.5</v>
      </c>
      <c r="M56" s="68">
        <f t="shared" si="2"/>
        <v>15.5</v>
      </c>
      <c r="N56" s="86">
        <f t="shared" si="3"/>
        <v>46.268656716417908</v>
      </c>
      <c r="O56" s="88"/>
    </row>
    <row r="57" spans="1:15" s="87" customFormat="1" ht="15.6" x14ac:dyDescent="0.25">
      <c r="A57" s="24">
        <v>51</v>
      </c>
      <c r="B57" s="25" t="s">
        <v>441</v>
      </c>
      <c r="C57" s="25" t="s">
        <v>82</v>
      </c>
      <c r="D57" s="25" t="s">
        <v>442</v>
      </c>
      <c r="E57" s="30" t="s">
        <v>11</v>
      </c>
      <c r="F57" s="28" t="s">
        <v>12</v>
      </c>
      <c r="G57" s="29">
        <v>40427</v>
      </c>
      <c r="H57" s="28" t="s">
        <v>427</v>
      </c>
      <c r="I57" s="25" t="s">
        <v>428</v>
      </c>
      <c r="J57" s="30">
        <v>6</v>
      </c>
      <c r="K57" s="68">
        <v>6.5</v>
      </c>
      <c r="L57" s="68">
        <v>3</v>
      </c>
      <c r="M57" s="68">
        <f t="shared" si="2"/>
        <v>15.5</v>
      </c>
      <c r="N57" s="86">
        <f t="shared" si="3"/>
        <v>46.268656716417908</v>
      </c>
      <c r="O57" s="88"/>
    </row>
    <row r="58" spans="1:15" s="87" customFormat="1" ht="15.6" x14ac:dyDescent="0.25">
      <c r="A58" s="24">
        <v>52</v>
      </c>
      <c r="B58" s="26" t="s">
        <v>19</v>
      </c>
      <c r="C58" s="26" t="s">
        <v>20</v>
      </c>
      <c r="D58" s="26" t="s">
        <v>21</v>
      </c>
      <c r="E58" s="27" t="s">
        <v>11</v>
      </c>
      <c r="F58" s="28" t="s">
        <v>12</v>
      </c>
      <c r="G58" s="35">
        <v>40492</v>
      </c>
      <c r="H58" s="28" t="s">
        <v>13</v>
      </c>
      <c r="I58" s="26" t="s">
        <v>18</v>
      </c>
      <c r="J58" s="39">
        <v>5</v>
      </c>
      <c r="K58" s="68">
        <v>7</v>
      </c>
      <c r="L58" s="68">
        <v>3</v>
      </c>
      <c r="M58" s="68">
        <f t="shared" si="2"/>
        <v>15</v>
      </c>
      <c r="N58" s="86">
        <f t="shared" si="3"/>
        <v>44.776119402985074</v>
      </c>
      <c r="O58" s="88"/>
    </row>
    <row r="59" spans="1:15" s="87" customFormat="1" ht="15.6" x14ac:dyDescent="0.25">
      <c r="A59" s="24">
        <v>53</v>
      </c>
      <c r="B59" s="25" t="s">
        <v>465</v>
      </c>
      <c r="C59" s="25" t="s">
        <v>63</v>
      </c>
      <c r="D59" s="25" t="s">
        <v>610</v>
      </c>
      <c r="E59" s="39" t="s">
        <v>11</v>
      </c>
      <c r="F59" s="28" t="s">
        <v>12</v>
      </c>
      <c r="G59" s="29">
        <v>40388</v>
      </c>
      <c r="H59" s="28" t="s">
        <v>603</v>
      </c>
      <c r="I59" s="34" t="s">
        <v>593</v>
      </c>
      <c r="J59" s="27">
        <v>6</v>
      </c>
      <c r="K59" s="68">
        <v>7</v>
      </c>
      <c r="L59" s="68">
        <v>2</v>
      </c>
      <c r="M59" s="68">
        <f t="shared" si="2"/>
        <v>15</v>
      </c>
      <c r="N59" s="86">
        <f t="shared" si="3"/>
        <v>44.776119402985074</v>
      </c>
      <c r="O59" s="88"/>
    </row>
    <row r="60" spans="1:15" s="87" customFormat="1" ht="15.6" x14ac:dyDescent="0.25">
      <c r="A60" s="24">
        <v>54</v>
      </c>
      <c r="B60" s="28" t="s">
        <v>298</v>
      </c>
      <c r="C60" s="28" t="s">
        <v>198</v>
      </c>
      <c r="D60" s="28" t="s">
        <v>10</v>
      </c>
      <c r="E60" s="39" t="s">
        <v>11</v>
      </c>
      <c r="F60" s="28" t="s">
        <v>12</v>
      </c>
      <c r="G60" s="35">
        <v>40521</v>
      </c>
      <c r="H60" s="28" t="s">
        <v>267</v>
      </c>
      <c r="I60" s="28" t="s">
        <v>273</v>
      </c>
      <c r="J60" s="39">
        <v>8</v>
      </c>
      <c r="K60" s="68">
        <v>5.5</v>
      </c>
      <c r="L60" s="68">
        <v>1.5</v>
      </c>
      <c r="M60" s="68">
        <f t="shared" si="2"/>
        <v>15</v>
      </c>
      <c r="N60" s="86">
        <f t="shared" si="3"/>
        <v>44.776119402985074</v>
      </c>
      <c r="O60" s="88"/>
    </row>
    <row r="61" spans="1:15" s="87" customFormat="1" ht="15.6" x14ac:dyDescent="0.25">
      <c r="A61" s="24">
        <v>55</v>
      </c>
      <c r="B61" s="45" t="s">
        <v>694</v>
      </c>
      <c r="C61" s="45" t="s">
        <v>160</v>
      </c>
      <c r="D61" s="45" t="s">
        <v>695</v>
      </c>
      <c r="E61" s="46" t="s">
        <v>11</v>
      </c>
      <c r="F61" s="28" t="s">
        <v>12</v>
      </c>
      <c r="G61" s="69">
        <v>40312</v>
      </c>
      <c r="H61" s="45" t="s">
        <v>427</v>
      </c>
      <c r="I61" s="70" t="s">
        <v>729</v>
      </c>
      <c r="J61" s="39">
        <v>5</v>
      </c>
      <c r="K61" s="68">
        <v>7.5</v>
      </c>
      <c r="L61" s="68">
        <v>2</v>
      </c>
      <c r="M61" s="68">
        <f t="shared" si="2"/>
        <v>14.5</v>
      </c>
      <c r="N61" s="86">
        <f t="shared" si="3"/>
        <v>43.28358208955224</v>
      </c>
      <c r="O61" s="88"/>
    </row>
    <row r="62" spans="1:15" s="87" customFormat="1" ht="15.6" x14ac:dyDescent="0.25">
      <c r="A62" s="24">
        <v>56</v>
      </c>
      <c r="B62" s="26" t="s">
        <v>365</v>
      </c>
      <c r="C62" s="26" t="s">
        <v>82</v>
      </c>
      <c r="D62" s="26" t="s">
        <v>49</v>
      </c>
      <c r="E62" s="27" t="s">
        <v>11</v>
      </c>
      <c r="F62" s="28" t="s">
        <v>12</v>
      </c>
      <c r="G62" s="35">
        <v>40250</v>
      </c>
      <c r="H62" s="28" t="s">
        <v>366</v>
      </c>
      <c r="I62" s="26" t="s">
        <v>361</v>
      </c>
      <c r="J62" s="39">
        <v>3</v>
      </c>
      <c r="K62" s="68">
        <v>8.5</v>
      </c>
      <c r="L62" s="68">
        <v>3</v>
      </c>
      <c r="M62" s="68">
        <f t="shared" si="2"/>
        <v>14.5</v>
      </c>
      <c r="N62" s="86">
        <f t="shared" si="3"/>
        <v>43.28358208955224</v>
      </c>
      <c r="O62" s="88"/>
    </row>
    <row r="63" spans="1:15" s="87" customFormat="1" ht="15.6" x14ac:dyDescent="0.25">
      <c r="A63" s="24">
        <v>57</v>
      </c>
      <c r="B63" s="36" t="s">
        <v>220</v>
      </c>
      <c r="C63" s="36" t="s">
        <v>391</v>
      </c>
      <c r="D63" s="65" t="s">
        <v>95</v>
      </c>
      <c r="E63" s="37" t="s">
        <v>11</v>
      </c>
      <c r="F63" s="28" t="s">
        <v>12</v>
      </c>
      <c r="G63" s="63">
        <v>40480</v>
      </c>
      <c r="H63" s="28" t="s">
        <v>392</v>
      </c>
      <c r="I63" s="36" t="s">
        <v>393</v>
      </c>
      <c r="J63" s="30">
        <v>6</v>
      </c>
      <c r="K63" s="68">
        <v>7.5</v>
      </c>
      <c r="L63" s="68">
        <v>1</v>
      </c>
      <c r="M63" s="68">
        <f t="shared" si="2"/>
        <v>14.5</v>
      </c>
      <c r="N63" s="86">
        <f t="shared" si="3"/>
        <v>43.28358208955224</v>
      </c>
      <c r="O63" s="88"/>
    </row>
    <row r="64" spans="1:15" s="87" customFormat="1" ht="15.6" x14ac:dyDescent="0.25">
      <c r="A64" s="24">
        <v>58</v>
      </c>
      <c r="B64" s="65" t="s">
        <v>396</v>
      </c>
      <c r="C64" s="65" t="s">
        <v>42</v>
      </c>
      <c r="D64" s="65" t="s">
        <v>51</v>
      </c>
      <c r="E64" s="67" t="s">
        <v>11</v>
      </c>
      <c r="F64" s="28" t="s">
        <v>12</v>
      </c>
      <c r="G64" s="63">
        <v>40242</v>
      </c>
      <c r="H64" s="28" t="s">
        <v>392</v>
      </c>
      <c r="I64" s="36" t="s">
        <v>393</v>
      </c>
      <c r="J64" s="27">
        <v>8</v>
      </c>
      <c r="K64" s="68">
        <v>5.5</v>
      </c>
      <c r="L64" s="68">
        <v>1</v>
      </c>
      <c r="M64" s="68">
        <f t="shared" si="2"/>
        <v>14.5</v>
      </c>
      <c r="N64" s="86">
        <f t="shared" si="3"/>
        <v>43.28358208955224</v>
      </c>
      <c r="O64" s="88"/>
    </row>
    <row r="65" spans="1:15" s="87" customFormat="1" ht="15.6" x14ac:dyDescent="0.25">
      <c r="A65" s="24">
        <v>59</v>
      </c>
      <c r="B65" s="36" t="s">
        <v>150</v>
      </c>
      <c r="C65" s="36" t="s">
        <v>79</v>
      </c>
      <c r="D65" s="36" t="s">
        <v>100</v>
      </c>
      <c r="E65" s="37" t="s">
        <v>11</v>
      </c>
      <c r="F65" s="28" t="s">
        <v>12</v>
      </c>
      <c r="G65" s="35">
        <v>40518</v>
      </c>
      <c r="H65" s="28" t="s">
        <v>392</v>
      </c>
      <c r="I65" s="36" t="s">
        <v>393</v>
      </c>
      <c r="J65" s="53">
        <v>7</v>
      </c>
      <c r="K65" s="68">
        <v>7.5</v>
      </c>
      <c r="L65" s="68">
        <v>0</v>
      </c>
      <c r="M65" s="68">
        <f t="shared" si="2"/>
        <v>14.5</v>
      </c>
      <c r="N65" s="86">
        <f t="shared" si="3"/>
        <v>43.28358208955224</v>
      </c>
      <c r="O65" s="88"/>
    </row>
    <row r="66" spans="1:15" s="87" customFormat="1" ht="15.6" x14ac:dyDescent="0.25">
      <c r="A66" s="24">
        <v>60</v>
      </c>
      <c r="B66" s="28" t="s">
        <v>141</v>
      </c>
      <c r="C66" s="28" t="s">
        <v>142</v>
      </c>
      <c r="D66" s="28" t="s">
        <v>123</v>
      </c>
      <c r="E66" s="39" t="s">
        <v>16</v>
      </c>
      <c r="F66" s="28" t="s">
        <v>12</v>
      </c>
      <c r="G66" s="35">
        <v>40473</v>
      </c>
      <c r="H66" s="28" t="s">
        <v>131</v>
      </c>
      <c r="I66" s="28" t="s">
        <v>758</v>
      </c>
      <c r="J66" s="39">
        <v>7</v>
      </c>
      <c r="K66" s="68">
        <v>4.5</v>
      </c>
      <c r="L66" s="68">
        <v>2.5</v>
      </c>
      <c r="M66" s="68">
        <f t="shared" si="2"/>
        <v>14</v>
      </c>
      <c r="N66" s="86">
        <f t="shared" si="3"/>
        <v>41.791044776119406</v>
      </c>
      <c r="O66" s="88"/>
    </row>
    <row r="67" spans="1:15" s="87" customFormat="1" ht="15.6" x14ac:dyDescent="0.25">
      <c r="A67" s="24">
        <v>61</v>
      </c>
      <c r="B67" s="28" t="s">
        <v>143</v>
      </c>
      <c r="C67" s="28" t="s">
        <v>116</v>
      </c>
      <c r="D67" s="28" t="s">
        <v>10</v>
      </c>
      <c r="E67" s="39" t="s">
        <v>11</v>
      </c>
      <c r="F67" s="28" t="s">
        <v>12</v>
      </c>
      <c r="G67" s="35">
        <v>40386</v>
      </c>
      <c r="H67" s="28" t="s">
        <v>131</v>
      </c>
      <c r="I67" s="28" t="s">
        <v>758</v>
      </c>
      <c r="J67" s="27">
        <v>5</v>
      </c>
      <c r="K67" s="68">
        <v>8</v>
      </c>
      <c r="L67" s="68">
        <v>1</v>
      </c>
      <c r="M67" s="68">
        <f t="shared" si="2"/>
        <v>14</v>
      </c>
      <c r="N67" s="86">
        <f t="shared" si="3"/>
        <v>41.791044776119406</v>
      </c>
      <c r="O67" s="88"/>
    </row>
    <row r="68" spans="1:15" s="87" customFormat="1" ht="15.6" x14ac:dyDescent="0.25">
      <c r="A68" s="24">
        <v>62</v>
      </c>
      <c r="B68" s="28" t="s">
        <v>295</v>
      </c>
      <c r="C68" s="28" t="s">
        <v>296</v>
      </c>
      <c r="D68" s="28" t="s">
        <v>297</v>
      </c>
      <c r="E68" s="39" t="s">
        <v>16</v>
      </c>
      <c r="F68" s="28" t="s">
        <v>12</v>
      </c>
      <c r="G68" s="35">
        <v>40438</v>
      </c>
      <c r="H68" s="28" t="s">
        <v>267</v>
      </c>
      <c r="I68" s="28" t="s">
        <v>273</v>
      </c>
      <c r="J68" s="39">
        <v>8</v>
      </c>
      <c r="K68" s="68">
        <v>4.5</v>
      </c>
      <c r="L68" s="68">
        <v>1.5</v>
      </c>
      <c r="M68" s="68">
        <f t="shared" si="2"/>
        <v>14</v>
      </c>
      <c r="N68" s="86">
        <f t="shared" si="3"/>
        <v>41.791044776119406</v>
      </c>
      <c r="O68" s="88"/>
    </row>
    <row r="69" spans="1:15" s="87" customFormat="1" ht="15.6" x14ac:dyDescent="0.25">
      <c r="A69" s="24">
        <v>63</v>
      </c>
      <c r="B69" s="28" t="s">
        <v>105</v>
      </c>
      <c r="C69" s="28" t="s">
        <v>42</v>
      </c>
      <c r="D69" s="28" t="s">
        <v>55</v>
      </c>
      <c r="E69" s="39" t="s">
        <v>11</v>
      </c>
      <c r="F69" s="28" t="s">
        <v>12</v>
      </c>
      <c r="G69" s="35">
        <v>40607</v>
      </c>
      <c r="H69" s="28" t="s">
        <v>267</v>
      </c>
      <c r="I69" s="28" t="s">
        <v>273</v>
      </c>
      <c r="J69" s="39">
        <v>6</v>
      </c>
      <c r="K69" s="68">
        <v>6.5</v>
      </c>
      <c r="L69" s="68">
        <v>1</v>
      </c>
      <c r="M69" s="68">
        <f t="shared" si="2"/>
        <v>13.5</v>
      </c>
      <c r="N69" s="86">
        <f t="shared" si="3"/>
        <v>40.298507462686565</v>
      </c>
      <c r="O69" s="88"/>
    </row>
    <row r="70" spans="1:15" s="87" customFormat="1" ht="15.6" x14ac:dyDescent="0.25">
      <c r="A70" s="24">
        <v>64</v>
      </c>
      <c r="B70" s="26" t="s">
        <v>22</v>
      </c>
      <c r="C70" s="26" t="s">
        <v>23</v>
      </c>
      <c r="D70" s="26" t="s">
        <v>10</v>
      </c>
      <c r="E70" s="27" t="s">
        <v>11</v>
      </c>
      <c r="F70" s="28" t="s">
        <v>12</v>
      </c>
      <c r="G70" s="35">
        <v>40395</v>
      </c>
      <c r="H70" s="28" t="s">
        <v>13</v>
      </c>
      <c r="I70" s="26" t="s">
        <v>18</v>
      </c>
      <c r="J70" s="37">
        <v>5</v>
      </c>
      <c r="K70" s="68">
        <v>8</v>
      </c>
      <c r="L70" s="68">
        <v>0.5</v>
      </c>
      <c r="M70" s="68">
        <f t="shared" si="2"/>
        <v>13.5</v>
      </c>
      <c r="N70" s="86">
        <f t="shared" si="3"/>
        <v>40.298507462686565</v>
      </c>
      <c r="O70" s="88"/>
    </row>
    <row r="71" spans="1:15" s="87" customFormat="1" ht="15.6" x14ac:dyDescent="0.25">
      <c r="A71" s="24">
        <v>65</v>
      </c>
      <c r="B71" s="45" t="s">
        <v>22</v>
      </c>
      <c r="C71" s="45" t="s">
        <v>327</v>
      </c>
      <c r="D71" s="45" t="s">
        <v>28</v>
      </c>
      <c r="E71" s="46" t="s">
        <v>11</v>
      </c>
      <c r="F71" s="28" t="s">
        <v>12</v>
      </c>
      <c r="G71" s="47">
        <v>40283</v>
      </c>
      <c r="H71" s="45" t="s">
        <v>664</v>
      </c>
      <c r="I71" s="45" t="s">
        <v>325</v>
      </c>
      <c r="J71" s="27">
        <v>8</v>
      </c>
      <c r="K71" s="68">
        <v>3.5</v>
      </c>
      <c r="L71" s="68">
        <v>2</v>
      </c>
      <c r="M71" s="68">
        <f t="shared" ref="M71:M83" si="4">SUM(J71:L71)</f>
        <v>13.5</v>
      </c>
      <c r="N71" s="86">
        <f t="shared" ref="N71:N83" si="5">M71*100/33.5</f>
        <v>40.298507462686565</v>
      </c>
      <c r="O71" s="88"/>
    </row>
    <row r="72" spans="1:15" s="87" customFormat="1" ht="15.6" x14ac:dyDescent="0.25">
      <c r="A72" s="24">
        <v>66</v>
      </c>
      <c r="B72" s="65" t="s">
        <v>397</v>
      </c>
      <c r="C72" s="65" t="s">
        <v>160</v>
      </c>
      <c r="D72" s="65" t="s">
        <v>398</v>
      </c>
      <c r="E72" s="67" t="s">
        <v>11</v>
      </c>
      <c r="F72" s="28" t="s">
        <v>12</v>
      </c>
      <c r="G72" s="66">
        <v>40371</v>
      </c>
      <c r="H72" s="28" t="s">
        <v>392</v>
      </c>
      <c r="I72" s="36" t="s">
        <v>393</v>
      </c>
      <c r="J72" s="53">
        <v>8</v>
      </c>
      <c r="K72" s="68">
        <v>3</v>
      </c>
      <c r="L72" s="68">
        <v>2.5</v>
      </c>
      <c r="M72" s="68">
        <f t="shared" si="4"/>
        <v>13.5</v>
      </c>
      <c r="N72" s="86">
        <f t="shared" si="5"/>
        <v>40.298507462686565</v>
      </c>
      <c r="O72" s="88"/>
    </row>
    <row r="73" spans="1:15" s="87" customFormat="1" ht="15.6" x14ac:dyDescent="0.25">
      <c r="A73" s="24">
        <v>67</v>
      </c>
      <c r="B73" s="41" t="s">
        <v>328</v>
      </c>
      <c r="C73" s="41" t="s">
        <v>71</v>
      </c>
      <c r="D73" s="41" t="s">
        <v>108</v>
      </c>
      <c r="E73" s="42" t="s">
        <v>16</v>
      </c>
      <c r="F73" s="28" t="s">
        <v>12</v>
      </c>
      <c r="G73" s="64">
        <v>40465</v>
      </c>
      <c r="H73" s="43" t="s">
        <v>324</v>
      </c>
      <c r="I73" s="41" t="s">
        <v>329</v>
      </c>
      <c r="J73" s="39">
        <v>6</v>
      </c>
      <c r="K73" s="68">
        <v>4.5</v>
      </c>
      <c r="L73" s="68">
        <v>2.5</v>
      </c>
      <c r="M73" s="68">
        <f t="shared" si="4"/>
        <v>13</v>
      </c>
      <c r="N73" s="86">
        <f t="shared" si="5"/>
        <v>38.805970149253731</v>
      </c>
      <c r="O73" s="88"/>
    </row>
    <row r="74" spans="1:15" s="87" customFormat="1" ht="15.6" x14ac:dyDescent="0.25">
      <c r="A74" s="24">
        <v>68</v>
      </c>
      <c r="B74" s="34" t="s">
        <v>505</v>
      </c>
      <c r="C74" s="26" t="s">
        <v>506</v>
      </c>
      <c r="D74" s="26" t="s">
        <v>28</v>
      </c>
      <c r="E74" s="27" t="s">
        <v>11</v>
      </c>
      <c r="F74" s="28" t="s">
        <v>12</v>
      </c>
      <c r="G74" s="35">
        <v>40525</v>
      </c>
      <c r="H74" s="28" t="s">
        <v>475</v>
      </c>
      <c r="I74" s="26" t="s">
        <v>480</v>
      </c>
      <c r="J74" s="39">
        <v>6</v>
      </c>
      <c r="K74" s="68">
        <v>3.5</v>
      </c>
      <c r="L74" s="68">
        <v>3</v>
      </c>
      <c r="M74" s="68">
        <f t="shared" si="4"/>
        <v>12.5</v>
      </c>
      <c r="N74" s="86">
        <f t="shared" si="5"/>
        <v>37.313432835820898</v>
      </c>
      <c r="O74" s="88"/>
    </row>
    <row r="75" spans="1:15" s="87" customFormat="1" ht="15.6" x14ac:dyDescent="0.25">
      <c r="A75" s="24">
        <v>69</v>
      </c>
      <c r="B75" s="26" t="s">
        <v>230</v>
      </c>
      <c r="C75" s="26" t="s">
        <v>231</v>
      </c>
      <c r="D75" s="26" t="s">
        <v>232</v>
      </c>
      <c r="E75" s="27" t="s">
        <v>11</v>
      </c>
      <c r="F75" s="28" t="s">
        <v>12</v>
      </c>
      <c r="G75" s="35" t="s">
        <v>233</v>
      </c>
      <c r="H75" s="28" t="s">
        <v>211</v>
      </c>
      <c r="I75" s="26" t="s">
        <v>219</v>
      </c>
      <c r="J75" s="30">
        <v>6</v>
      </c>
      <c r="K75" s="68">
        <v>3.5</v>
      </c>
      <c r="L75" s="68">
        <v>3</v>
      </c>
      <c r="M75" s="68">
        <f t="shared" si="4"/>
        <v>12.5</v>
      </c>
      <c r="N75" s="86">
        <f t="shared" si="5"/>
        <v>37.313432835820898</v>
      </c>
      <c r="O75" s="88"/>
    </row>
    <row r="76" spans="1:15" s="87" customFormat="1" ht="15.6" x14ac:dyDescent="0.25">
      <c r="A76" s="24">
        <v>70</v>
      </c>
      <c r="B76" s="34" t="s">
        <v>326</v>
      </c>
      <c r="C76" s="26" t="s">
        <v>79</v>
      </c>
      <c r="D76" s="26" t="s">
        <v>77</v>
      </c>
      <c r="E76" s="27" t="s">
        <v>11</v>
      </c>
      <c r="F76" s="28" t="s">
        <v>12</v>
      </c>
      <c r="G76" s="35" t="s">
        <v>498</v>
      </c>
      <c r="H76" s="28" t="s">
        <v>475</v>
      </c>
      <c r="I76" s="26" t="s">
        <v>480</v>
      </c>
      <c r="J76" s="39">
        <v>4</v>
      </c>
      <c r="K76" s="68">
        <v>6.5</v>
      </c>
      <c r="L76" s="68">
        <v>1.5</v>
      </c>
      <c r="M76" s="68">
        <f t="shared" si="4"/>
        <v>12</v>
      </c>
      <c r="N76" s="86">
        <f t="shared" si="5"/>
        <v>35.820895522388057</v>
      </c>
      <c r="O76" s="88"/>
    </row>
    <row r="77" spans="1:15" s="87" customFormat="1" ht="15.6" x14ac:dyDescent="0.25">
      <c r="A77" s="24">
        <v>71</v>
      </c>
      <c r="B77" s="28" t="s">
        <v>299</v>
      </c>
      <c r="C77" s="28" t="s">
        <v>264</v>
      </c>
      <c r="D77" s="28" t="s">
        <v>300</v>
      </c>
      <c r="E77" s="39" t="s">
        <v>11</v>
      </c>
      <c r="F77" s="28" t="s">
        <v>12</v>
      </c>
      <c r="G77" s="35">
        <v>40373</v>
      </c>
      <c r="H77" s="28" t="s">
        <v>267</v>
      </c>
      <c r="I77" s="28" t="s">
        <v>273</v>
      </c>
      <c r="J77" s="27">
        <v>6</v>
      </c>
      <c r="K77" s="68">
        <v>4</v>
      </c>
      <c r="L77" s="68">
        <v>2</v>
      </c>
      <c r="M77" s="68">
        <f t="shared" si="4"/>
        <v>12</v>
      </c>
      <c r="N77" s="86">
        <f t="shared" si="5"/>
        <v>35.820895522388057</v>
      </c>
      <c r="O77" s="88"/>
    </row>
    <row r="78" spans="1:15" s="87" customFormat="1" ht="15.6" x14ac:dyDescent="0.25">
      <c r="A78" s="24">
        <v>72</v>
      </c>
      <c r="B78" s="28" t="s">
        <v>157</v>
      </c>
      <c r="C78" s="28" t="s">
        <v>82</v>
      </c>
      <c r="D78" s="28" t="s">
        <v>10</v>
      </c>
      <c r="E78" s="39" t="s">
        <v>11</v>
      </c>
      <c r="F78" s="28" t="s">
        <v>12</v>
      </c>
      <c r="G78" s="35">
        <v>40388</v>
      </c>
      <c r="H78" s="28" t="s">
        <v>267</v>
      </c>
      <c r="I78" s="28" t="s">
        <v>273</v>
      </c>
      <c r="J78" s="39">
        <v>5</v>
      </c>
      <c r="K78" s="68">
        <v>4.5</v>
      </c>
      <c r="L78" s="68">
        <v>2.5</v>
      </c>
      <c r="M78" s="68">
        <f t="shared" si="4"/>
        <v>12</v>
      </c>
      <c r="N78" s="86">
        <f t="shared" si="5"/>
        <v>35.820895522388057</v>
      </c>
      <c r="O78" s="88"/>
    </row>
    <row r="79" spans="1:15" s="87" customFormat="1" ht="15.6" x14ac:dyDescent="0.25">
      <c r="A79" s="24">
        <v>73</v>
      </c>
      <c r="B79" s="28" t="s">
        <v>289</v>
      </c>
      <c r="C79" s="28" t="s">
        <v>87</v>
      </c>
      <c r="D79" s="28" t="s">
        <v>10</v>
      </c>
      <c r="E79" s="39" t="s">
        <v>11</v>
      </c>
      <c r="F79" s="28" t="s">
        <v>12</v>
      </c>
      <c r="G79" s="35">
        <v>40332</v>
      </c>
      <c r="H79" s="28" t="s">
        <v>267</v>
      </c>
      <c r="I79" s="28" t="s">
        <v>273</v>
      </c>
      <c r="J79" s="30">
        <v>5</v>
      </c>
      <c r="K79" s="68">
        <v>5</v>
      </c>
      <c r="L79" s="68">
        <v>2</v>
      </c>
      <c r="M79" s="68">
        <f t="shared" si="4"/>
        <v>12</v>
      </c>
      <c r="N79" s="86">
        <f t="shared" si="5"/>
        <v>35.820895522388057</v>
      </c>
      <c r="O79" s="88"/>
    </row>
    <row r="80" spans="1:15" s="87" customFormat="1" ht="15.6" x14ac:dyDescent="0.25">
      <c r="A80" s="24">
        <v>74</v>
      </c>
      <c r="B80" s="34" t="s">
        <v>502</v>
      </c>
      <c r="C80" s="26" t="s">
        <v>313</v>
      </c>
      <c r="D80" s="26" t="s">
        <v>102</v>
      </c>
      <c r="E80" s="27" t="s">
        <v>16</v>
      </c>
      <c r="F80" s="28" t="s">
        <v>12</v>
      </c>
      <c r="G80" s="35" t="s">
        <v>503</v>
      </c>
      <c r="H80" s="28" t="s">
        <v>475</v>
      </c>
      <c r="I80" s="26" t="s">
        <v>480</v>
      </c>
      <c r="J80" s="37">
        <v>5</v>
      </c>
      <c r="K80" s="68">
        <v>4</v>
      </c>
      <c r="L80" s="68">
        <v>2.5</v>
      </c>
      <c r="M80" s="68">
        <f t="shared" si="4"/>
        <v>11.5</v>
      </c>
      <c r="N80" s="86">
        <f t="shared" si="5"/>
        <v>34.328358208955223</v>
      </c>
      <c r="O80" s="88"/>
    </row>
    <row r="81" spans="1:15" s="87" customFormat="1" ht="15.6" x14ac:dyDescent="0.25">
      <c r="A81" s="24">
        <v>75</v>
      </c>
      <c r="B81" s="34" t="s">
        <v>150</v>
      </c>
      <c r="C81" s="26" t="s">
        <v>135</v>
      </c>
      <c r="D81" s="26" t="s">
        <v>422</v>
      </c>
      <c r="E81" s="27" t="s">
        <v>11</v>
      </c>
      <c r="F81" s="28" t="s">
        <v>12</v>
      </c>
      <c r="G81" s="35" t="s">
        <v>512</v>
      </c>
      <c r="H81" s="28" t="s">
        <v>475</v>
      </c>
      <c r="I81" s="26" t="s">
        <v>480</v>
      </c>
      <c r="J81" s="53">
        <v>5</v>
      </c>
      <c r="K81" s="68">
        <v>5</v>
      </c>
      <c r="L81" s="68">
        <v>1</v>
      </c>
      <c r="M81" s="68">
        <f t="shared" si="4"/>
        <v>11</v>
      </c>
      <c r="N81" s="86">
        <f t="shared" si="5"/>
        <v>32.835820895522389</v>
      </c>
      <c r="O81" s="88"/>
    </row>
    <row r="82" spans="1:15" ht="15.6" x14ac:dyDescent="0.25">
      <c r="A82" s="24">
        <v>76</v>
      </c>
      <c r="B82" s="34" t="s">
        <v>496</v>
      </c>
      <c r="C82" s="26" t="s">
        <v>198</v>
      </c>
      <c r="D82" s="26" t="s">
        <v>400</v>
      </c>
      <c r="E82" s="27" t="s">
        <v>11</v>
      </c>
      <c r="F82" s="28" t="s">
        <v>12</v>
      </c>
      <c r="G82" s="35" t="s">
        <v>497</v>
      </c>
      <c r="H82" s="28" t="s">
        <v>475</v>
      </c>
      <c r="I82" s="26" t="s">
        <v>480</v>
      </c>
      <c r="J82" s="39">
        <v>2</v>
      </c>
      <c r="K82" s="68">
        <v>5.5</v>
      </c>
      <c r="L82" s="68">
        <v>1</v>
      </c>
      <c r="M82" s="68">
        <f t="shared" si="4"/>
        <v>8.5</v>
      </c>
      <c r="N82" s="86">
        <f t="shared" si="5"/>
        <v>25.373134328358208</v>
      </c>
      <c r="O82" s="89"/>
    </row>
    <row r="83" spans="1:15" ht="15.6" x14ac:dyDescent="0.25">
      <c r="A83" s="24">
        <v>77</v>
      </c>
      <c r="B83" s="34" t="s">
        <v>180</v>
      </c>
      <c r="C83" s="26" t="s">
        <v>494</v>
      </c>
      <c r="D83" s="26" t="s">
        <v>95</v>
      </c>
      <c r="E83" s="27" t="s">
        <v>11</v>
      </c>
      <c r="F83" s="28" t="s">
        <v>12</v>
      </c>
      <c r="G83" s="35" t="s">
        <v>495</v>
      </c>
      <c r="H83" s="28" t="s">
        <v>475</v>
      </c>
      <c r="I83" s="26" t="s">
        <v>480</v>
      </c>
      <c r="J83" s="57">
        <v>3</v>
      </c>
      <c r="K83" s="68">
        <v>3.5</v>
      </c>
      <c r="L83" s="68">
        <v>1</v>
      </c>
      <c r="M83" s="68">
        <f t="shared" si="4"/>
        <v>7.5</v>
      </c>
      <c r="N83" s="86">
        <f t="shared" si="5"/>
        <v>22.388059701492537</v>
      </c>
      <c r="O83" s="89"/>
    </row>
    <row r="86" spans="1:15" ht="15.6" x14ac:dyDescent="0.3">
      <c r="H86" s="61" t="s">
        <v>707</v>
      </c>
      <c r="I86" s="61"/>
      <c r="J86" s="61"/>
    </row>
    <row r="87" spans="1:15" ht="15.6" x14ac:dyDescent="0.3">
      <c r="H87" s="61" t="s">
        <v>708</v>
      </c>
      <c r="I87" s="61"/>
      <c r="J87" s="61"/>
    </row>
    <row r="88" spans="1:15" ht="15.6" x14ac:dyDescent="0.3">
      <c r="H88" s="60" t="s">
        <v>709</v>
      </c>
      <c r="I88" s="61"/>
      <c r="J88" s="61"/>
    </row>
    <row r="89" spans="1:15" ht="15.6" x14ac:dyDescent="0.3">
      <c r="H89" s="60" t="s">
        <v>710</v>
      </c>
      <c r="I89" s="61"/>
      <c r="J89" s="61"/>
    </row>
    <row r="90" spans="1:15" ht="15.6" x14ac:dyDescent="0.3">
      <c r="H90" s="60" t="s">
        <v>711</v>
      </c>
      <c r="I90" s="61"/>
      <c r="J90" s="61"/>
    </row>
    <row r="91" spans="1:15" ht="15.6" x14ac:dyDescent="0.3">
      <c r="H91" s="61" t="s">
        <v>712</v>
      </c>
      <c r="I91" s="61"/>
      <c r="J91" s="61"/>
    </row>
    <row r="92" spans="1:15" ht="15.6" x14ac:dyDescent="0.3">
      <c r="H92" s="61" t="s">
        <v>713</v>
      </c>
      <c r="I92" s="61"/>
      <c r="J92" s="61"/>
    </row>
    <row r="93" spans="1:15" ht="15.6" x14ac:dyDescent="0.3">
      <c r="H93" s="61" t="s">
        <v>714</v>
      </c>
      <c r="I93" s="61"/>
      <c r="J93" s="61"/>
    </row>
    <row r="94" spans="1:15" ht="15.6" x14ac:dyDescent="0.3">
      <c r="H94" s="61" t="s">
        <v>715</v>
      </c>
      <c r="I94" s="61"/>
      <c r="J94" s="61"/>
    </row>
    <row r="95" spans="1:15" ht="15.6" x14ac:dyDescent="0.3">
      <c r="H95" s="61" t="s">
        <v>716</v>
      </c>
      <c r="I95" s="61"/>
      <c r="J95" s="61"/>
    </row>
    <row r="96" spans="1:15" ht="15.6" x14ac:dyDescent="0.3">
      <c r="H96" s="61" t="s">
        <v>717</v>
      </c>
      <c r="I96" s="61"/>
      <c r="J96" s="61"/>
    </row>
    <row r="97" spans="8:10" ht="15.6" x14ac:dyDescent="0.3">
      <c r="H97" s="61" t="s">
        <v>718</v>
      </c>
      <c r="I97" s="61"/>
      <c r="J97" s="61"/>
    </row>
    <row r="98" spans="8:10" ht="15.6" x14ac:dyDescent="0.3">
      <c r="H98" s="61" t="s">
        <v>719</v>
      </c>
      <c r="I98" s="61"/>
      <c r="J98" s="61"/>
    </row>
    <row r="99" spans="8:10" ht="15.6" x14ac:dyDescent="0.3">
      <c r="H99" s="61" t="s">
        <v>721</v>
      </c>
    </row>
    <row r="100" spans="8:10" ht="15.6" x14ac:dyDescent="0.3">
      <c r="H100" s="61" t="s">
        <v>722</v>
      </c>
    </row>
    <row r="101" spans="8:10" ht="15.6" x14ac:dyDescent="0.3">
      <c r="H101" s="61" t="s">
        <v>723</v>
      </c>
    </row>
    <row r="102" spans="8:10" ht="15.6" x14ac:dyDescent="0.3">
      <c r="H102" s="61" t="s">
        <v>724</v>
      </c>
    </row>
    <row r="103" spans="8:10" ht="15.6" x14ac:dyDescent="0.3">
      <c r="H103" s="61" t="s">
        <v>725</v>
      </c>
    </row>
    <row r="104" spans="8:10" ht="15.6" x14ac:dyDescent="0.3">
      <c r="H104" s="61" t="s">
        <v>726</v>
      </c>
    </row>
    <row r="105" spans="8:10" ht="15.6" x14ac:dyDescent="0.3">
      <c r="H105" s="61" t="s">
        <v>727</v>
      </c>
    </row>
    <row r="106" spans="8:10" ht="15.6" x14ac:dyDescent="0.3">
      <c r="H106" s="61" t="s">
        <v>728</v>
      </c>
    </row>
  </sheetData>
  <sortState ref="A7:N83">
    <sortCondition descending="1" ref="M7:M8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3"/>
  <sheetViews>
    <sheetView topLeftCell="A4" workbookViewId="0">
      <selection activeCell="C29" sqref="C29"/>
    </sheetView>
  </sheetViews>
  <sheetFormatPr defaultRowHeight="14.4" x14ac:dyDescent="0.3"/>
  <cols>
    <col min="1" max="1" width="5.109375" customWidth="1"/>
    <col min="2" max="2" width="17.6640625" customWidth="1"/>
    <col min="3" max="3" width="12.88671875" customWidth="1"/>
    <col min="4" max="4" width="16.33203125" customWidth="1"/>
    <col min="6" max="6" width="11.33203125" bestFit="1" customWidth="1"/>
    <col min="7" max="7" width="11.44140625" bestFit="1" customWidth="1"/>
    <col min="8" max="8" width="44.109375" customWidth="1"/>
    <col min="9" max="9" width="35.5546875" customWidth="1"/>
    <col min="10" max="10" width="9.44140625" bestFit="1" customWidth="1"/>
    <col min="15" max="15" width="13.33203125" customWidth="1"/>
  </cols>
  <sheetData>
    <row r="2" spans="1:15" ht="15.6" x14ac:dyDescent="0.3">
      <c r="A2" s="60"/>
      <c r="B2" s="60"/>
      <c r="C2" s="60"/>
      <c r="D2" s="60"/>
      <c r="E2" s="3"/>
      <c r="F2" s="3" t="s">
        <v>685</v>
      </c>
      <c r="G2" s="3"/>
      <c r="H2" s="3"/>
      <c r="I2" s="3"/>
      <c r="J2" s="3"/>
      <c r="K2" s="60"/>
      <c r="L2" s="60"/>
      <c r="M2" s="60"/>
      <c r="N2" s="60"/>
      <c r="O2" s="60"/>
    </row>
    <row r="3" spans="1:15" ht="15.6" x14ac:dyDescent="0.3">
      <c r="A3" s="60"/>
      <c r="B3" s="60"/>
      <c r="C3" s="60"/>
      <c r="D3" s="60"/>
      <c r="E3" s="4"/>
      <c r="F3" s="4" t="s">
        <v>686</v>
      </c>
      <c r="G3" s="4"/>
      <c r="H3" s="4"/>
      <c r="I3" s="4"/>
      <c r="J3" s="4"/>
      <c r="K3" s="60"/>
      <c r="L3" s="60"/>
      <c r="M3" s="60"/>
      <c r="N3" s="60"/>
      <c r="O3" s="60"/>
    </row>
    <row r="4" spans="1:15" ht="15.6" x14ac:dyDescent="0.3">
      <c r="A4" s="60"/>
      <c r="B4" s="5" t="s">
        <v>687</v>
      </c>
      <c r="C4" s="5" t="s">
        <v>691</v>
      </c>
      <c r="D4" s="1"/>
      <c r="E4" s="60"/>
      <c r="F4" s="60"/>
      <c r="G4" s="5"/>
      <c r="H4" s="5"/>
      <c r="I4" s="5" t="s">
        <v>688</v>
      </c>
      <c r="J4" s="105">
        <v>9</v>
      </c>
      <c r="K4" s="60"/>
      <c r="L4" s="60"/>
      <c r="M4" s="60"/>
      <c r="N4" s="60"/>
      <c r="O4" s="60"/>
    </row>
    <row r="5" spans="1:15" ht="15.6" x14ac:dyDescent="0.3">
      <c r="A5" s="5" t="s">
        <v>689</v>
      </c>
      <c r="B5" s="5"/>
      <c r="C5" s="106">
        <v>54</v>
      </c>
      <c r="D5" s="1"/>
      <c r="E5" s="60"/>
      <c r="F5" s="60"/>
      <c r="G5" s="6"/>
      <c r="H5" s="5"/>
      <c r="I5" s="5" t="s">
        <v>690</v>
      </c>
      <c r="J5" s="1" t="s">
        <v>706</v>
      </c>
      <c r="K5" s="60"/>
      <c r="L5" s="60"/>
      <c r="M5" s="60"/>
      <c r="N5" s="60"/>
      <c r="O5" s="60"/>
    </row>
    <row r="6" spans="1:15" ht="41.4" x14ac:dyDescent="0.3">
      <c r="A6" s="51" t="s">
        <v>0</v>
      </c>
      <c r="B6" s="51" t="s">
        <v>1</v>
      </c>
      <c r="C6" s="51" t="s">
        <v>2</v>
      </c>
      <c r="D6" s="51" t="s">
        <v>3</v>
      </c>
      <c r="E6" s="51" t="s">
        <v>4</v>
      </c>
      <c r="F6" s="51" t="s">
        <v>5</v>
      </c>
      <c r="G6" s="51" t="s">
        <v>6</v>
      </c>
      <c r="H6" s="51" t="s">
        <v>7</v>
      </c>
      <c r="I6" s="51" t="s">
        <v>17</v>
      </c>
      <c r="J6" s="51" t="s">
        <v>698</v>
      </c>
      <c r="K6" s="51" t="s">
        <v>699</v>
      </c>
      <c r="L6" s="51" t="s">
        <v>700</v>
      </c>
      <c r="M6" s="52" t="s">
        <v>701</v>
      </c>
      <c r="N6" s="52" t="s">
        <v>702</v>
      </c>
      <c r="O6" s="52" t="s">
        <v>703</v>
      </c>
    </row>
    <row r="7" spans="1:15" s="116" customFormat="1" ht="15.6" x14ac:dyDescent="0.3">
      <c r="A7" s="53">
        <v>1</v>
      </c>
      <c r="B7" s="45" t="s">
        <v>451</v>
      </c>
      <c r="C7" s="45" t="s">
        <v>231</v>
      </c>
      <c r="D7" s="45" t="s">
        <v>452</v>
      </c>
      <c r="E7" s="46" t="s">
        <v>11</v>
      </c>
      <c r="F7" s="73" t="s">
        <v>12</v>
      </c>
      <c r="G7" s="77">
        <v>40218</v>
      </c>
      <c r="H7" s="24" t="s">
        <v>667</v>
      </c>
      <c r="I7" s="45" t="s">
        <v>428</v>
      </c>
      <c r="J7" s="46">
        <v>15</v>
      </c>
      <c r="K7" s="39">
        <v>22</v>
      </c>
      <c r="L7" s="115">
        <v>7</v>
      </c>
      <c r="M7" s="115">
        <f t="shared" ref="M7:M38" si="0">SUM(J7:L7)</f>
        <v>44</v>
      </c>
      <c r="N7" s="108">
        <f t="shared" ref="N7:N38" si="1">M7*100/54</f>
        <v>81.481481481481481</v>
      </c>
      <c r="O7" s="70" t="s">
        <v>731</v>
      </c>
    </row>
    <row r="8" spans="1:15" s="116" customFormat="1" ht="15.6" x14ac:dyDescent="0.3">
      <c r="A8" s="53">
        <v>2</v>
      </c>
      <c r="B8" s="114" t="s">
        <v>457</v>
      </c>
      <c r="C8" s="114" t="s">
        <v>78</v>
      </c>
      <c r="D8" s="114" t="s">
        <v>15</v>
      </c>
      <c r="E8" s="46" t="s">
        <v>11</v>
      </c>
      <c r="F8" s="39" t="s">
        <v>12</v>
      </c>
      <c r="G8" s="117">
        <v>40065</v>
      </c>
      <c r="H8" s="24" t="s">
        <v>667</v>
      </c>
      <c r="I8" s="45" t="s">
        <v>428</v>
      </c>
      <c r="J8" s="46">
        <v>13</v>
      </c>
      <c r="K8" s="39">
        <v>20</v>
      </c>
      <c r="L8" s="115">
        <v>7.5</v>
      </c>
      <c r="M8" s="115">
        <f t="shared" si="0"/>
        <v>40.5</v>
      </c>
      <c r="N8" s="108">
        <f t="shared" si="1"/>
        <v>75</v>
      </c>
      <c r="O8" s="107" t="s">
        <v>364</v>
      </c>
    </row>
    <row r="9" spans="1:15" s="116" customFormat="1" ht="15.6" x14ac:dyDescent="0.3">
      <c r="A9" s="53">
        <v>3</v>
      </c>
      <c r="B9" s="45" t="s">
        <v>450</v>
      </c>
      <c r="C9" s="45" t="s">
        <v>104</v>
      </c>
      <c r="D9" s="45" t="s">
        <v>285</v>
      </c>
      <c r="E9" s="46" t="s">
        <v>16</v>
      </c>
      <c r="F9" s="39" t="s">
        <v>12</v>
      </c>
      <c r="G9" s="77">
        <v>40204</v>
      </c>
      <c r="H9" s="24" t="s">
        <v>667</v>
      </c>
      <c r="I9" s="45" t="s">
        <v>428</v>
      </c>
      <c r="J9" s="46">
        <v>13</v>
      </c>
      <c r="K9" s="39">
        <v>20.5</v>
      </c>
      <c r="L9" s="115">
        <v>6</v>
      </c>
      <c r="M9" s="115">
        <f t="shared" si="0"/>
        <v>39.5</v>
      </c>
      <c r="N9" s="108">
        <f t="shared" si="1"/>
        <v>73.148148148148152</v>
      </c>
      <c r="O9" s="107" t="s">
        <v>364</v>
      </c>
    </row>
    <row r="10" spans="1:15" s="116" customFormat="1" ht="15.6" x14ac:dyDescent="0.3">
      <c r="A10" s="53">
        <v>4</v>
      </c>
      <c r="B10" s="79" t="s">
        <v>745</v>
      </c>
      <c r="C10" s="26" t="s">
        <v>746</v>
      </c>
      <c r="D10" s="26" t="s">
        <v>62</v>
      </c>
      <c r="E10" s="27" t="s">
        <v>11</v>
      </c>
      <c r="F10" s="39" t="s">
        <v>12</v>
      </c>
      <c r="G10" s="71">
        <v>40169</v>
      </c>
      <c r="H10" s="28" t="s">
        <v>427</v>
      </c>
      <c r="I10" s="25" t="s">
        <v>428</v>
      </c>
      <c r="J10" s="57">
        <v>15</v>
      </c>
      <c r="K10" s="39">
        <v>18.5</v>
      </c>
      <c r="L10" s="115">
        <v>6</v>
      </c>
      <c r="M10" s="115">
        <f t="shared" si="0"/>
        <v>39.5</v>
      </c>
      <c r="N10" s="108">
        <f t="shared" si="1"/>
        <v>73.148148148148152</v>
      </c>
      <c r="O10" s="107" t="s">
        <v>364</v>
      </c>
    </row>
    <row r="11" spans="1:15" s="116" customFormat="1" ht="15.6" x14ac:dyDescent="0.3">
      <c r="A11" s="53">
        <v>5</v>
      </c>
      <c r="B11" s="45" t="s">
        <v>558</v>
      </c>
      <c r="C11" s="45" t="s">
        <v>60</v>
      </c>
      <c r="D11" s="45" t="s">
        <v>91</v>
      </c>
      <c r="E11" s="46" t="s">
        <v>11</v>
      </c>
      <c r="F11" s="39" t="s">
        <v>266</v>
      </c>
      <c r="G11" s="74">
        <v>39829</v>
      </c>
      <c r="H11" s="24" t="s">
        <v>673</v>
      </c>
      <c r="I11" s="24" t="s">
        <v>559</v>
      </c>
      <c r="J11" s="46">
        <v>12</v>
      </c>
      <c r="K11" s="39">
        <v>19</v>
      </c>
      <c r="L11" s="115">
        <v>8</v>
      </c>
      <c r="M11" s="115">
        <f t="shared" si="0"/>
        <v>39</v>
      </c>
      <c r="N11" s="108">
        <f t="shared" si="1"/>
        <v>72.222222222222229</v>
      </c>
      <c r="O11" s="107" t="s">
        <v>364</v>
      </c>
    </row>
    <row r="12" spans="1:15" s="116" customFormat="1" ht="15.6" x14ac:dyDescent="0.3">
      <c r="A12" s="53">
        <v>6</v>
      </c>
      <c r="B12" s="24" t="s">
        <v>447</v>
      </c>
      <c r="C12" s="24" t="s">
        <v>158</v>
      </c>
      <c r="D12" s="24" t="s">
        <v>400</v>
      </c>
      <c r="E12" s="46" t="s">
        <v>11</v>
      </c>
      <c r="F12" s="39" t="s">
        <v>12</v>
      </c>
      <c r="G12" s="118">
        <v>40138</v>
      </c>
      <c r="H12" s="28" t="s">
        <v>427</v>
      </c>
      <c r="I12" s="25" t="s">
        <v>428</v>
      </c>
      <c r="J12" s="46">
        <v>13</v>
      </c>
      <c r="K12" s="39">
        <v>18.5</v>
      </c>
      <c r="L12" s="115">
        <v>7</v>
      </c>
      <c r="M12" s="115">
        <f t="shared" si="0"/>
        <v>38.5</v>
      </c>
      <c r="N12" s="108">
        <f t="shared" si="1"/>
        <v>71.296296296296291</v>
      </c>
      <c r="O12" s="107" t="s">
        <v>364</v>
      </c>
    </row>
    <row r="13" spans="1:15" s="116" customFormat="1" ht="15.6" x14ac:dyDescent="0.3">
      <c r="A13" s="53">
        <v>7</v>
      </c>
      <c r="B13" s="25" t="s">
        <v>448</v>
      </c>
      <c r="C13" s="25" t="s">
        <v>61</v>
      </c>
      <c r="D13" s="25" t="s">
        <v>151</v>
      </c>
      <c r="E13" s="30" t="s">
        <v>11</v>
      </c>
      <c r="F13" s="39" t="s">
        <v>12</v>
      </c>
      <c r="G13" s="71">
        <v>40008</v>
      </c>
      <c r="H13" s="28" t="s">
        <v>427</v>
      </c>
      <c r="I13" s="25" t="s">
        <v>428</v>
      </c>
      <c r="J13" s="30">
        <v>14</v>
      </c>
      <c r="K13" s="39">
        <v>18.5</v>
      </c>
      <c r="L13" s="115">
        <v>6</v>
      </c>
      <c r="M13" s="115">
        <f t="shared" si="0"/>
        <v>38.5</v>
      </c>
      <c r="N13" s="108">
        <f t="shared" si="1"/>
        <v>71.296296296296291</v>
      </c>
      <c r="O13" s="107" t="s">
        <v>364</v>
      </c>
    </row>
    <row r="14" spans="1:15" s="116" customFormat="1" ht="15.6" x14ac:dyDescent="0.3">
      <c r="A14" s="53">
        <v>8</v>
      </c>
      <c r="B14" s="45" t="s">
        <v>445</v>
      </c>
      <c r="C14" s="45" t="s">
        <v>446</v>
      </c>
      <c r="D14" s="45" t="s">
        <v>49</v>
      </c>
      <c r="E14" s="46" t="s">
        <v>11</v>
      </c>
      <c r="F14" s="39" t="s">
        <v>12</v>
      </c>
      <c r="G14" s="77">
        <v>40178</v>
      </c>
      <c r="H14" s="24" t="s">
        <v>667</v>
      </c>
      <c r="I14" s="45" t="s">
        <v>428</v>
      </c>
      <c r="J14" s="46">
        <v>15</v>
      </c>
      <c r="K14" s="39">
        <v>17</v>
      </c>
      <c r="L14" s="115">
        <v>6.5</v>
      </c>
      <c r="M14" s="115">
        <f t="shared" si="0"/>
        <v>38.5</v>
      </c>
      <c r="N14" s="108">
        <f t="shared" si="1"/>
        <v>71.296296296296291</v>
      </c>
      <c r="O14" s="107" t="s">
        <v>364</v>
      </c>
    </row>
    <row r="15" spans="1:15" s="116" customFormat="1" ht="15.6" x14ac:dyDescent="0.3">
      <c r="A15" s="53">
        <v>9</v>
      </c>
      <c r="B15" s="25" t="s">
        <v>384</v>
      </c>
      <c r="C15" s="25" t="s">
        <v>79</v>
      </c>
      <c r="D15" s="25" t="s">
        <v>449</v>
      </c>
      <c r="E15" s="30" t="s">
        <v>11</v>
      </c>
      <c r="F15" s="39" t="s">
        <v>12</v>
      </c>
      <c r="G15" s="71">
        <v>39999</v>
      </c>
      <c r="H15" s="28" t="s">
        <v>427</v>
      </c>
      <c r="I15" s="25" t="s">
        <v>428</v>
      </c>
      <c r="J15" s="30">
        <v>10</v>
      </c>
      <c r="K15" s="39">
        <v>21</v>
      </c>
      <c r="L15" s="115">
        <v>7</v>
      </c>
      <c r="M15" s="115">
        <f t="shared" si="0"/>
        <v>38</v>
      </c>
      <c r="N15" s="108">
        <f t="shared" si="1"/>
        <v>70.370370370370367</v>
      </c>
      <c r="O15" s="107" t="s">
        <v>364</v>
      </c>
    </row>
    <row r="16" spans="1:15" s="116" customFormat="1" ht="15.6" x14ac:dyDescent="0.3">
      <c r="A16" s="53">
        <v>10</v>
      </c>
      <c r="B16" s="25" t="s">
        <v>453</v>
      </c>
      <c r="C16" s="25" t="s">
        <v>229</v>
      </c>
      <c r="D16" s="25" t="s">
        <v>10</v>
      </c>
      <c r="E16" s="30" t="s">
        <v>11</v>
      </c>
      <c r="F16" s="39" t="s">
        <v>12</v>
      </c>
      <c r="G16" s="71">
        <v>40485</v>
      </c>
      <c r="H16" s="28" t="s">
        <v>427</v>
      </c>
      <c r="I16" s="25" t="s">
        <v>428</v>
      </c>
      <c r="J16" s="30">
        <v>11</v>
      </c>
      <c r="K16" s="39">
        <v>19</v>
      </c>
      <c r="L16" s="115">
        <v>7</v>
      </c>
      <c r="M16" s="115">
        <f t="shared" si="0"/>
        <v>37</v>
      </c>
      <c r="N16" s="108">
        <f t="shared" si="1"/>
        <v>68.518518518518519</v>
      </c>
      <c r="O16" s="107" t="s">
        <v>364</v>
      </c>
    </row>
    <row r="17" spans="1:15" s="116" customFormat="1" ht="15.6" x14ac:dyDescent="0.3">
      <c r="A17" s="53">
        <v>11</v>
      </c>
      <c r="B17" s="45" t="s">
        <v>454</v>
      </c>
      <c r="C17" s="45" t="s">
        <v>228</v>
      </c>
      <c r="D17" s="45" t="s">
        <v>28</v>
      </c>
      <c r="E17" s="46" t="s">
        <v>11</v>
      </c>
      <c r="F17" s="39" t="s">
        <v>12</v>
      </c>
      <c r="G17" s="77">
        <v>40207</v>
      </c>
      <c r="H17" s="24" t="s">
        <v>667</v>
      </c>
      <c r="I17" s="45" t="s">
        <v>428</v>
      </c>
      <c r="J17" s="46">
        <v>12</v>
      </c>
      <c r="K17" s="39">
        <v>20.5</v>
      </c>
      <c r="L17" s="115">
        <v>4.5</v>
      </c>
      <c r="M17" s="115">
        <f t="shared" si="0"/>
        <v>37</v>
      </c>
      <c r="N17" s="108">
        <f t="shared" si="1"/>
        <v>68.518518518518519</v>
      </c>
      <c r="O17" s="107" t="s">
        <v>364</v>
      </c>
    </row>
    <row r="18" spans="1:15" s="116" customFormat="1" ht="15.6" x14ac:dyDescent="0.3">
      <c r="A18" s="53">
        <v>12</v>
      </c>
      <c r="B18" s="25" t="s">
        <v>455</v>
      </c>
      <c r="C18" s="25" t="s">
        <v>139</v>
      </c>
      <c r="D18" s="25" t="s">
        <v>25</v>
      </c>
      <c r="E18" s="30" t="s">
        <v>16</v>
      </c>
      <c r="F18" s="39" t="s">
        <v>12</v>
      </c>
      <c r="G18" s="71">
        <v>40030</v>
      </c>
      <c r="H18" s="28" t="s">
        <v>427</v>
      </c>
      <c r="I18" s="25" t="s">
        <v>428</v>
      </c>
      <c r="J18" s="30">
        <v>11</v>
      </c>
      <c r="K18" s="39">
        <v>21.5</v>
      </c>
      <c r="L18" s="115">
        <v>4</v>
      </c>
      <c r="M18" s="115">
        <f t="shared" si="0"/>
        <v>36.5</v>
      </c>
      <c r="N18" s="108">
        <f t="shared" si="1"/>
        <v>67.592592592592595</v>
      </c>
      <c r="O18" s="107" t="s">
        <v>364</v>
      </c>
    </row>
    <row r="19" spans="1:15" s="116" customFormat="1" ht="15.6" x14ac:dyDescent="0.3">
      <c r="A19" s="53">
        <v>13</v>
      </c>
      <c r="B19" s="25" t="s">
        <v>463</v>
      </c>
      <c r="C19" s="25" t="s">
        <v>464</v>
      </c>
      <c r="D19" s="25" t="s">
        <v>207</v>
      </c>
      <c r="E19" s="30" t="s">
        <v>11</v>
      </c>
      <c r="F19" s="39" t="s">
        <v>12</v>
      </c>
      <c r="G19" s="71">
        <v>40162</v>
      </c>
      <c r="H19" s="28" t="s">
        <v>427</v>
      </c>
      <c r="I19" s="25" t="s">
        <v>428</v>
      </c>
      <c r="J19" s="30">
        <v>11</v>
      </c>
      <c r="K19" s="39">
        <v>20.5</v>
      </c>
      <c r="L19" s="115">
        <v>4.5</v>
      </c>
      <c r="M19" s="115">
        <f t="shared" si="0"/>
        <v>36</v>
      </c>
      <c r="N19" s="108">
        <f t="shared" si="1"/>
        <v>66.666666666666671</v>
      </c>
      <c r="O19" s="107" t="s">
        <v>364</v>
      </c>
    </row>
    <row r="20" spans="1:15" s="116" customFormat="1" ht="15.6" x14ac:dyDescent="0.3">
      <c r="A20" s="53">
        <v>14</v>
      </c>
      <c r="B20" s="79" t="s">
        <v>744</v>
      </c>
      <c r="C20" s="26" t="s">
        <v>431</v>
      </c>
      <c r="D20" s="26" t="s">
        <v>458</v>
      </c>
      <c r="E20" s="27" t="s">
        <v>16</v>
      </c>
      <c r="F20" s="78" t="s">
        <v>12</v>
      </c>
      <c r="G20" s="71">
        <v>40001</v>
      </c>
      <c r="H20" s="28" t="s">
        <v>427</v>
      </c>
      <c r="I20" s="25" t="s">
        <v>428</v>
      </c>
      <c r="J20" s="57">
        <v>10</v>
      </c>
      <c r="K20" s="39">
        <v>16.5</v>
      </c>
      <c r="L20" s="115">
        <v>6.5</v>
      </c>
      <c r="M20" s="115">
        <f t="shared" si="0"/>
        <v>33</v>
      </c>
      <c r="N20" s="108">
        <f t="shared" si="1"/>
        <v>61.111111111111114</v>
      </c>
      <c r="O20" s="107" t="s">
        <v>364</v>
      </c>
    </row>
    <row r="21" spans="1:15" s="116" customFormat="1" ht="15.6" x14ac:dyDescent="0.3">
      <c r="A21" s="53">
        <v>15</v>
      </c>
      <c r="B21" s="24" t="s">
        <v>462</v>
      </c>
      <c r="C21" s="24" t="s">
        <v>155</v>
      </c>
      <c r="D21" s="24" t="s">
        <v>10</v>
      </c>
      <c r="E21" s="46" t="s">
        <v>11</v>
      </c>
      <c r="F21" s="39" t="s">
        <v>12</v>
      </c>
      <c r="G21" s="118">
        <v>39970</v>
      </c>
      <c r="H21" s="28" t="s">
        <v>427</v>
      </c>
      <c r="I21" s="25" t="s">
        <v>428</v>
      </c>
      <c r="J21" s="46">
        <v>7</v>
      </c>
      <c r="K21" s="39">
        <v>19.5</v>
      </c>
      <c r="L21" s="115">
        <v>6</v>
      </c>
      <c r="M21" s="115">
        <f t="shared" si="0"/>
        <v>32.5</v>
      </c>
      <c r="N21" s="108">
        <f t="shared" si="1"/>
        <v>60.185185185185183</v>
      </c>
      <c r="O21" s="107" t="s">
        <v>364</v>
      </c>
    </row>
    <row r="22" spans="1:15" s="116" customFormat="1" ht="15.6" x14ac:dyDescent="0.3">
      <c r="A22" s="53">
        <v>16</v>
      </c>
      <c r="B22" s="79" t="s">
        <v>737</v>
      </c>
      <c r="C22" s="26" t="s">
        <v>738</v>
      </c>
      <c r="D22" s="26" t="s">
        <v>235</v>
      </c>
      <c r="E22" s="27" t="s">
        <v>11</v>
      </c>
      <c r="F22" s="39" t="s">
        <v>12</v>
      </c>
      <c r="G22" s="71">
        <v>40127</v>
      </c>
      <c r="H22" s="28" t="s">
        <v>427</v>
      </c>
      <c r="I22" s="25" t="s">
        <v>428</v>
      </c>
      <c r="J22" s="57">
        <v>8</v>
      </c>
      <c r="K22" s="39">
        <v>18.5</v>
      </c>
      <c r="L22" s="115">
        <v>5</v>
      </c>
      <c r="M22" s="115">
        <f t="shared" si="0"/>
        <v>31.5</v>
      </c>
      <c r="N22" s="108">
        <f t="shared" si="1"/>
        <v>58.333333333333336</v>
      </c>
      <c r="O22" s="107" t="s">
        <v>364</v>
      </c>
    </row>
    <row r="23" spans="1:15" s="116" customFormat="1" ht="15.6" x14ac:dyDescent="0.3">
      <c r="A23" s="53">
        <v>17</v>
      </c>
      <c r="B23" s="79" t="s">
        <v>747</v>
      </c>
      <c r="C23" s="26" t="s">
        <v>14</v>
      </c>
      <c r="D23" s="26" t="s">
        <v>408</v>
      </c>
      <c r="E23" s="27" t="s">
        <v>11</v>
      </c>
      <c r="F23" s="39" t="s">
        <v>12</v>
      </c>
      <c r="G23" s="71">
        <v>40007</v>
      </c>
      <c r="H23" s="28" t="s">
        <v>427</v>
      </c>
      <c r="I23" s="25" t="s">
        <v>428</v>
      </c>
      <c r="J23" s="57">
        <v>12</v>
      </c>
      <c r="K23" s="39">
        <v>16.5</v>
      </c>
      <c r="L23" s="115">
        <v>3</v>
      </c>
      <c r="M23" s="115">
        <f t="shared" si="0"/>
        <v>31.5</v>
      </c>
      <c r="N23" s="108">
        <f t="shared" si="1"/>
        <v>58.333333333333336</v>
      </c>
      <c r="O23" s="107" t="s">
        <v>364</v>
      </c>
    </row>
    <row r="24" spans="1:15" s="116" customFormat="1" ht="15.6" x14ac:dyDescent="0.3">
      <c r="A24" s="20">
        <v>18</v>
      </c>
      <c r="B24" s="104" t="s">
        <v>740</v>
      </c>
      <c r="C24" s="12" t="s">
        <v>741</v>
      </c>
      <c r="D24" s="12" t="s">
        <v>456</v>
      </c>
      <c r="E24" s="8" t="s">
        <v>16</v>
      </c>
      <c r="F24" s="7" t="s">
        <v>12</v>
      </c>
      <c r="G24" s="23">
        <v>40135</v>
      </c>
      <c r="H24" s="10" t="s">
        <v>427</v>
      </c>
      <c r="I24" s="13" t="s">
        <v>428</v>
      </c>
      <c r="J24" s="9">
        <v>8</v>
      </c>
      <c r="K24" s="7">
        <v>17</v>
      </c>
      <c r="L24" s="90">
        <v>6.5</v>
      </c>
      <c r="M24" s="90">
        <f t="shared" si="0"/>
        <v>31.5</v>
      </c>
      <c r="N24" s="91">
        <f t="shared" si="1"/>
        <v>58.333333333333336</v>
      </c>
      <c r="O24" s="92" t="s">
        <v>364</v>
      </c>
    </row>
    <row r="25" spans="1:15" s="116" customFormat="1" ht="15.6" x14ac:dyDescent="0.3">
      <c r="A25" s="53">
        <v>19</v>
      </c>
      <c r="B25" s="34" t="s">
        <v>520</v>
      </c>
      <c r="C25" s="26" t="s">
        <v>79</v>
      </c>
      <c r="D25" s="26" t="s">
        <v>43</v>
      </c>
      <c r="E25" s="27" t="s">
        <v>16</v>
      </c>
      <c r="F25" s="39" t="s">
        <v>266</v>
      </c>
      <c r="G25" s="74">
        <v>39979</v>
      </c>
      <c r="H25" s="28" t="s">
        <v>475</v>
      </c>
      <c r="I25" s="26" t="s">
        <v>480</v>
      </c>
      <c r="J25" s="39">
        <v>8</v>
      </c>
      <c r="K25" s="39">
        <v>18.5</v>
      </c>
      <c r="L25" s="115">
        <v>4.5</v>
      </c>
      <c r="M25" s="115">
        <f t="shared" si="0"/>
        <v>31</v>
      </c>
      <c r="N25" s="108">
        <f t="shared" si="1"/>
        <v>57.407407407407405</v>
      </c>
      <c r="O25" s="107" t="s">
        <v>364</v>
      </c>
    </row>
    <row r="26" spans="1:15" s="116" customFormat="1" ht="15.6" x14ac:dyDescent="0.3">
      <c r="A26" s="20">
        <v>20</v>
      </c>
      <c r="B26" s="104" t="s">
        <v>742</v>
      </c>
      <c r="C26" s="12" t="s">
        <v>743</v>
      </c>
      <c r="D26" s="12" t="s">
        <v>136</v>
      </c>
      <c r="E26" s="8" t="s">
        <v>11</v>
      </c>
      <c r="F26" s="7" t="s">
        <v>12</v>
      </c>
      <c r="G26" s="23">
        <v>40094</v>
      </c>
      <c r="H26" s="10" t="s">
        <v>427</v>
      </c>
      <c r="I26" s="13" t="s">
        <v>428</v>
      </c>
      <c r="J26" s="9">
        <v>10</v>
      </c>
      <c r="K26" s="7">
        <v>17.5</v>
      </c>
      <c r="L26" s="90">
        <v>3</v>
      </c>
      <c r="M26" s="90">
        <f t="shared" si="0"/>
        <v>30.5</v>
      </c>
      <c r="N26" s="91">
        <f t="shared" si="1"/>
        <v>56.481481481481481</v>
      </c>
      <c r="O26" s="92" t="s">
        <v>364</v>
      </c>
    </row>
    <row r="27" spans="1:15" s="116" customFormat="1" ht="15.6" x14ac:dyDescent="0.3">
      <c r="A27" s="53">
        <v>21</v>
      </c>
      <c r="B27" s="114" t="s">
        <v>561</v>
      </c>
      <c r="C27" s="114" t="s">
        <v>94</v>
      </c>
      <c r="D27" s="114" t="s">
        <v>163</v>
      </c>
      <c r="E27" s="46" t="s">
        <v>11</v>
      </c>
      <c r="F27" s="73" t="s">
        <v>12</v>
      </c>
      <c r="G27" s="69">
        <v>39993</v>
      </c>
      <c r="H27" s="24" t="s">
        <v>673</v>
      </c>
      <c r="I27" s="24" t="s">
        <v>559</v>
      </c>
      <c r="J27" s="46">
        <v>8</v>
      </c>
      <c r="K27" s="39">
        <v>16.5</v>
      </c>
      <c r="L27" s="115">
        <v>5.5</v>
      </c>
      <c r="M27" s="115">
        <f t="shared" si="0"/>
        <v>30</v>
      </c>
      <c r="N27" s="108">
        <f t="shared" si="1"/>
        <v>55.555555555555557</v>
      </c>
      <c r="O27" s="107" t="s">
        <v>364</v>
      </c>
    </row>
    <row r="28" spans="1:15" ht="15.6" x14ac:dyDescent="0.3">
      <c r="A28" s="53">
        <v>22</v>
      </c>
      <c r="B28" s="25" t="s">
        <v>563</v>
      </c>
      <c r="C28" s="25" t="s">
        <v>64</v>
      </c>
      <c r="D28" s="25" t="s">
        <v>287</v>
      </c>
      <c r="E28" s="72" t="s">
        <v>16</v>
      </c>
      <c r="F28" s="73" t="s">
        <v>12</v>
      </c>
      <c r="G28" s="72">
        <v>40087</v>
      </c>
      <c r="H28" s="31" t="s">
        <v>550</v>
      </c>
      <c r="I28" s="26" t="s">
        <v>559</v>
      </c>
      <c r="J28" s="27">
        <v>9</v>
      </c>
      <c r="K28" s="39">
        <v>17.5</v>
      </c>
      <c r="L28" s="115">
        <v>3.5</v>
      </c>
      <c r="M28" s="115">
        <f t="shared" si="0"/>
        <v>30</v>
      </c>
      <c r="N28" s="108">
        <f t="shared" si="1"/>
        <v>55.555555555555557</v>
      </c>
      <c r="O28" s="107" t="s">
        <v>364</v>
      </c>
    </row>
    <row r="29" spans="1:15" ht="15.6" x14ac:dyDescent="0.3">
      <c r="A29" s="53">
        <v>23</v>
      </c>
      <c r="B29" s="28" t="s">
        <v>310</v>
      </c>
      <c r="C29" s="28" t="s">
        <v>311</v>
      </c>
      <c r="D29" s="28" t="s">
        <v>83</v>
      </c>
      <c r="E29" s="39" t="s">
        <v>11</v>
      </c>
      <c r="F29" s="39" t="s">
        <v>12</v>
      </c>
      <c r="G29" s="74">
        <v>39961</v>
      </c>
      <c r="H29" s="28" t="s">
        <v>267</v>
      </c>
      <c r="I29" s="28" t="s">
        <v>268</v>
      </c>
      <c r="J29" s="39">
        <v>7</v>
      </c>
      <c r="K29" s="39">
        <v>18</v>
      </c>
      <c r="L29" s="115">
        <v>5</v>
      </c>
      <c r="M29" s="115">
        <f t="shared" si="0"/>
        <v>30</v>
      </c>
      <c r="N29" s="108">
        <f t="shared" si="1"/>
        <v>55.555555555555557</v>
      </c>
      <c r="O29" s="107" t="s">
        <v>364</v>
      </c>
    </row>
    <row r="30" spans="1:15" ht="15.6" x14ac:dyDescent="0.3">
      <c r="A30" s="53">
        <v>24</v>
      </c>
      <c r="B30" s="25" t="s">
        <v>459</v>
      </c>
      <c r="C30" s="25" t="s">
        <v>124</v>
      </c>
      <c r="D30" s="25" t="s">
        <v>72</v>
      </c>
      <c r="E30" s="30" t="s">
        <v>16</v>
      </c>
      <c r="F30" s="39" t="s">
        <v>12</v>
      </c>
      <c r="G30" s="71">
        <v>40035</v>
      </c>
      <c r="H30" s="28" t="s">
        <v>427</v>
      </c>
      <c r="I30" s="25" t="s">
        <v>428</v>
      </c>
      <c r="J30" s="30">
        <v>10</v>
      </c>
      <c r="K30" s="39">
        <v>15.5</v>
      </c>
      <c r="L30" s="68">
        <v>4</v>
      </c>
      <c r="M30" s="68">
        <f t="shared" si="0"/>
        <v>29.5</v>
      </c>
      <c r="N30" s="86">
        <f t="shared" si="1"/>
        <v>54.629629629629626</v>
      </c>
      <c r="O30" s="89"/>
    </row>
    <row r="31" spans="1:15" ht="15.6" x14ac:dyDescent="0.3">
      <c r="A31" s="53">
        <v>25</v>
      </c>
      <c r="B31" s="25" t="s">
        <v>97</v>
      </c>
      <c r="C31" s="25" t="s">
        <v>98</v>
      </c>
      <c r="D31" s="25" t="s">
        <v>33</v>
      </c>
      <c r="E31" s="30" t="s">
        <v>11</v>
      </c>
      <c r="F31" s="39" t="s">
        <v>12</v>
      </c>
      <c r="G31" s="30" t="s">
        <v>99</v>
      </c>
      <c r="H31" s="25" t="s">
        <v>90</v>
      </c>
      <c r="I31" s="25" t="s">
        <v>46</v>
      </c>
      <c r="J31" s="30">
        <v>8</v>
      </c>
      <c r="K31" s="39">
        <v>16.5</v>
      </c>
      <c r="L31" s="68">
        <v>4.5</v>
      </c>
      <c r="M31" s="68">
        <f t="shared" si="0"/>
        <v>29</v>
      </c>
      <c r="N31" s="86">
        <f t="shared" si="1"/>
        <v>53.703703703703702</v>
      </c>
      <c r="O31" s="89"/>
    </row>
    <row r="32" spans="1:15" ht="15.6" x14ac:dyDescent="0.3">
      <c r="A32" s="53">
        <v>26</v>
      </c>
      <c r="B32" s="79" t="s">
        <v>750</v>
      </c>
      <c r="C32" s="26" t="s">
        <v>751</v>
      </c>
      <c r="D32" s="26" t="s">
        <v>752</v>
      </c>
      <c r="E32" s="27" t="s">
        <v>11</v>
      </c>
      <c r="F32" s="39" t="s">
        <v>12</v>
      </c>
      <c r="G32" s="71">
        <v>39926</v>
      </c>
      <c r="H32" s="25" t="s">
        <v>90</v>
      </c>
      <c r="I32" s="25" t="s">
        <v>46</v>
      </c>
      <c r="J32" s="57">
        <v>11</v>
      </c>
      <c r="K32" s="39">
        <v>15</v>
      </c>
      <c r="L32" s="68">
        <v>3</v>
      </c>
      <c r="M32" s="68">
        <f t="shared" si="0"/>
        <v>29</v>
      </c>
      <c r="N32" s="86">
        <f t="shared" si="1"/>
        <v>53.703703703703702</v>
      </c>
      <c r="O32" s="89"/>
    </row>
    <row r="33" spans="1:15" ht="15.6" x14ac:dyDescent="0.3">
      <c r="A33" s="53">
        <v>27</v>
      </c>
      <c r="B33" s="41" t="s">
        <v>337</v>
      </c>
      <c r="C33" s="41" t="s">
        <v>198</v>
      </c>
      <c r="D33" s="41" t="s">
        <v>234</v>
      </c>
      <c r="E33" s="42" t="s">
        <v>11</v>
      </c>
      <c r="F33" s="124" t="s">
        <v>12</v>
      </c>
      <c r="G33" s="76">
        <v>40071</v>
      </c>
      <c r="H33" s="43" t="s">
        <v>324</v>
      </c>
      <c r="I33" s="41" t="s">
        <v>329</v>
      </c>
      <c r="J33" s="42">
        <v>6</v>
      </c>
      <c r="K33" s="39">
        <v>17</v>
      </c>
      <c r="L33" s="68">
        <v>5.5</v>
      </c>
      <c r="M33" s="68">
        <f t="shared" si="0"/>
        <v>28.5</v>
      </c>
      <c r="N33" s="86">
        <f t="shared" si="1"/>
        <v>52.777777777777779</v>
      </c>
      <c r="O33" s="89"/>
    </row>
    <row r="34" spans="1:15" ht="15.6" x14ac:dyDescent="0.3">
      <c r="A34" s="53">
        <v>28</v>
      </c>
      <c r="B34" s="45" t="s">
        <v>669</v>
      </c>
      <c r="C34" s="45" t="s">
        <v>160</v>
      </c>
      <c r="D34" s="45" t="s">
        <v>41</v>
      </c>
      <c r="E34" s="46" t="s">
        <v>11</v>
      </c>
      <c r="F34" s="78" t="s">
        <v>12</v>
      </c>
      <c r="G34" s="125">
        <v>40222</v>
      </c>
      <c r="H34" s="45" t="s">
        <v>664</v>
      </c>
      <c r="I34" s="45" t="s">
        <v>329</v>
      </c>
      <c r="J34" s="46">
        <v>9</v>
      </c>
      <c r="K34" s="39">
        <v>15.5</v>
      </c>
      <c r="L34" s="68">
        <v>3.5</v>
      </c>
      <c r="M34" s="68">
        <f t="shared" si="0"/>
        <v>28</v>
      </c>
      <c r="N34" s="86">
        <f t="shared" si="1"/>
        <v>51.851851851851855</v>
      </c>
      <c r="O34" s="89"/>
    </row>
    <row r="35" spans="1:15" ht="15.6" x14ac:dyDescent="0.3">
      <c r="A35" s="53">
        <v>29</v>
      </c>
      <c r="B35" s="79" t="s">
        <v>612</v>
      </c>
      <c r="C35" s="26" t="s">
        <v>50</v>
      </c>
      <c r="D35" s="26" t="s">
        <v>28</v>
      </c>
      <c r="E35" s="27" t="s">
        <v>11</v>
      </c>
      <c r="F35" s="78" t="s">
        <v>12</v>
      </c>
      <c r="G35" s="71">
        <v>40195</v>
      </c>
      <c r="H35" s="34" t="s">
        <v>603</v>
      </c>
      <c r="I35" s="34" t="s">
        <v>593</v>
      </c>
      <c r="J35" s="57">
        <v>5</v>
      </c>
      <c r="K35" s="39">
        <v>17</v>
      </c>
      <c r="L35" s="68">
        <v>6</v>
      </c>
      <c r="M35" s="68">
        <f t="shared" si="0"/>
        <v>28</v>
      </c>
      <c r="N35" s="86">
        <f t="shared" si="1"/>
        <v>51.851851851851855</v>
      </c>
      <c r="O35" s="89"/>
    </row>
    <row r="36" spans="1:15" ht="15.6" x14ac:dyDescent="0.3">
      <c r="A36" s="53">
        <v>30</v>
      </c>
      <c r="B36" s="25" t="s">
        <v>421</v>
      </c>
      <c r="C36" s="25" t="s">
        <v>82</v>
      </c>
      <c r="D36" s="25" t="s">
        <v>199</v>
      </c>
      <c r="E36" s="30" t="s">
        <v>11</v>
      </c>
      <c r="F36" s="39" t="s">
        <v>12</v>
      </c>
      <c r="G36" s="71">
        <v>39969</v>
      </c>
      <c r="H36" s="28" t="s">
        <v>412</v>
      </c>
      <c r="I36" s="26" t="s">
        <v>414</v>
      </c>
      <c r="J36" s="27">
        <v>9</v>
      </c>
      <c r="K36" s="39">
        <v>15.5</v>
      </c>
      <c r="L36" s="68">
        <v>3.5</v>
      </c>
      <c r="M36" s="68">
        <f t="shared" si="0"/>
        <v>28</v>
      </c>
      <c r="N36" s="86">
        <f t="shared" si="1"/>
        <v>51.851851851851855</v>
      </c>
      <c r="O36" s="89"/>
    </row>
    <row r="37" spans="1:15" ht="15.6" x14ac:dyDescent="0.3">
      <c r="A37" s="53">
        <v>31</v>
      </c>
      <c r="B37" s="26" t="s">
        <v>74</v>
      </c>
      <c r="C37" s="26" t="s">
        <v>75</v>
      </c>
      <c r="D37" s="26" t="s">
        <v>10</v>
      </c>
      <c r="E37" s="27" t="s">
        <v>11</v>
      </c>
      <c r="F37" s="39" t="s">
        <v>12</v>
      </c>
      <c r="G37" s="74">
        <v>40227</v>
      </c>
      <c r="H37" s="28" t="s">
        <v>37</v>
      </c>
      <c r="I37" s="26" t="s">
        <v>38</v>
      </c>
      <c r="J37" s="27">
        <v>11</v>
      </c>
      <c r="K37" s="39">
        <v>13.5</v>
      </c>
      <c r="L37" s="68">
        <v>3.5</v>
      </c>
      <c r="M37" s="68">
        <f t="shared" si="0"/>
        <v>28</v>
      </c>
      <c r="N37" s="86">
        <f t="shared" si="1"/>
        <v>51.851851851851855</v>
      </c>
      <c r="O37" s="89"/>
    </row>
    <row r="38" spans="1:15" ht="15.6" x14ac:dyDescent="0.3">
      <c r="A38" s="53">
        <v>32</v>
      </c>
      <c r="B38" s="25" t="s">
        <v>85</v>
      </c>
      <c r="C38" s="25" t="s">
        <v>78</v>
      </c>
      <c r="D38" s="25" t="s">
        <v>91</v>
      </c>
      <c r="E38" s="30" t="s">
        <v>11</v>
      </c>
      <c r="F38" s="39" t="s">
        <v>12</v>
      </c>
      <c r="G38" s="30" t="s">
        <v>92</v>
      </c>
      <c r="H38" s="25" t="s">
        <v>90</v>
      </c>
      <c r="I38" s="25" t="s">
        <v>46</v>
      </c>
      <c r="J38" s="30">
        <v>9</v>
      </c>
      <c r="K38" s="39">
        <v>14</v>
      </c>
      <c r="L38" s="68">
        <v>4.5</v>
      </c>
      <c r="M38" s="68">
        <f t="shared" si="0"/>
        <v>27.5</v>
      </c>
      <c r="N38" s="86">
        <f t="shared" si="1"/>
        <v>50.925925925925924</v>
      </c>
      <c r="O38" s="89"/>
    </row>
    <row r="39" spans="1:15" ht="15.6" x14ac:dyDescent="0.3">
      <c r="A39" s="53">
        <v>33</v>
      </c>
      <c r="B39" s="34" t="s">
        <v>105</v>
      </c>
      <c r="C39" s="26" t="s">
        <v>521</v>
      </c>
      <c r="D39" s="26" t="s">
        <v>522</v>
      </c>
      <c r="E39" s="27" t="s">
        <v>16</v>
      </c>
      <c r="F39" s="39" t="s">
        <v>12</v>
      </c>
      <c r="G39" s="74">
        <v>40011</v>
      </c>
      <c r="H39" s="28" t="s">
        <v>475</v>
      </c>
      <c r="I39" s="26" t="s">
        <v>480</v>
      </c>
      <c r="J39" s="39">
        <v>8</v>
      </c>
      <c r="K39" s="39">
        <v>13.5</v>
      </c>
      <c r="L39" s="68">
        <v>5.5</v>
      </c>
      <c r="M39" s="68">
        <f t="shared" ref="M39:M70" si="2">SUM(J39:L39)</f>
        <v>27</v>
      </c>
      <c r="N39" s="86">
        <f t="shared" ref="N39:N70" si="3">M39*100/54</f>
        <v>50</v>
      </c>
      <c r="O39" s="89"/>
    </row>
    <row r="40" spans="1:15" ht="15.6" x14ac:dyDescent="0.3">
      <c r="A40" s="53">
        <v>34</v>
      </c>
      <c r="B40" s="25" t="s">
        <v>692</v>
      </c>
      <c r="C40" s="25" t="s">
        <v>639</v>
      </c>
      <c r="D40" s="25" t="s">
        <v>515</v>
      </c>
      <c r="E40" s="27" t="s">
        <v>16</v>
      </c>
      <c r="F40" s="39" t="s">
        <v>12</v>
      </c>
      <c r="G40" s="71">
        <v>39754</v>
      </c>
      <c r="H40" s="28" t="s">
        <v>629</v>
      </c>
      <c r="I40" s="25" t="s">
        <v>631</v>
      </c>
      <c r="J40" s="30">
        <v>8</v>
      </c>
      <c r="K40" s="39">
        <v>13.5</v>
      </c>
      <c r="L40" s="68">
        <v>5.5</v>
      </c>
      <c r="M40" s="68">
        <f t="shared" si="2"/>
        <v>27</v>
      </c>
      <c r="N40" s="86">
        <f t="shared" si="3"/>
        <v>50</v>
      </c>
      <c r="O40" s="89"/>
    </row>
    <row r="41" spans="1:15" ht="15.6" x14ac:dyDescent="0.3">
      <c r="A41" s="53">
        <v>35</v>
      </c>
      <c r="B41" s="45" t="s">
        <v>76</v>
      </c>
      <c r="C41" s="45" t="s">
        <v>29</v>
      </c>
      <c r="D41" s="45" t="s">
        <v>221</v>
      </c>
      <c r="E41" s="46" t="s">
        <v>11</v>
      </c>
      <c r="F41" s="39" t="s">
        <v>12</v>
      </c>
      <c r="G41" s="103">
        <v>40114</v>
      </c>
      <c r="H41" s="45" t="s">
        <v>664</v>
      </c>
      <c r="I41" s="45" t="s">
        <v>329</v>
      </c>
      <c r="J41" s="46">
        <v>7</v>
      </c>
      <c r="K41" s="39">
        <v>16</v>
      </c>
      <c r="L41" s="68">
        <v>4</v>
      </c>
      <c r="M41" s="68">
        <f t="shared" si="2"/>
        <v>27</v>
      </c>
      <c r="N41" s="86">
        <f t="shared" si="3"/>
        <v>50</v>
      </c>
      <c r="O41" s="89"/>
    </row>
    <row r="42" spans="1:15" ht="15.6" x14ac:dyDescent="0.3">
      <c r="A42" s="53">
        <v>36</v>
      </c>
      <c r="B42" s="26" t="s">
        <v>367</v>
      </c>
      <c r="C42" s="26" t="s">
        <v>214</v>
      </c>
      <c r="D42" s="26" t="s">
        <v>59</v>
      </c>
      <c r="E42" s="27" t="s">
        <v>11</v>
      </c>
      <c r="F42" s="39" t="s">
        <v>12</v>
      </c>
      <c r="G42" s="74">
        <v>39833</v>
      </c>
      <c r="H42" s="28" t="s">
        <v>368</v>
      </c>
      <c r="I42" s="26" t="s">
        <v>361</v>
      </c>
      <c r="J42" s="27">
        <v>11</v>
      </c>
      <c r="K42" s="39">
        <v>14</v>
      </c>
      <c r="L42" s="68">
        <v>2</v>
      </c>
      <c r="M42" s="68">
        <f t="shared" si="2"/>
        <v>27</v>
      </c>
      <c r="N42" s="86">
        <f t="shared" si="3"/>
        <v>50</v>
      </c>
      <c r="O42" s="89"/>
    </row>
    <row r="43" spans="1:15" ht="15.6" x14ac:dyDescent="0.3">
      <c r="A43" s="53">
        <v>37</v>
      </c>
      <c r="B43" s="25" t="s">
        <v>562</v>
      </c>
      <c r="C43" s="25" t="s">
        <v>27</v>
      </c>
      <c r="D43" s="25" t="s">
        <v>56</v>
      </c>
      <c r="E43" s="72" t="s">
        <v>11</v>
      </c>
      <c r="F43" s="39" t="s">
        <v>12</v>
      </c>
      <c r="G43" s="72">
        <v>39974</v>
      </c>
      <c r="H43" s="31" t="s">
        <v>550</v>
      </c>
      <c r="I43" s="26" t="s">
        <v>559</v>
      </c>
      <c r="J43" s="27">
        <v>11</v>
      </c>
      <c r="K43" s="39">
        <v>10.5</v>
      </c>
      <c r="L43" s="68">
        <v>5</v>
      </c>
      <c r="M43" s="68">
        <f t="shared" si="2"/>
        <v>26.5</v>
      </c>
      <c r="N43" s="86">
        <f t="shared" si="3"/>
        <v>49.074074074074076</v>
      </c>
      <c r="O43" s="89"/>
    </row>
    <row r="44" spans="1:15" ht="15.6" x14ac:dyDescent="0.3">
      <c r="A44" s="53">
        <v>38</v>
      </c>
      <c r="B44" s="45" t="s">
        <v>304</v>
      </c>
      <c r="C44" s="45" t="s">
        <v>552</v>
      </c>
      <c r="D44" s="45" t="s">
        <v>305</v>
      </c>
      <c r="E44" s="46" t="s">
        <v>16</v>
      </c>
      <c r="F44" s="39" t="s">
        <v>12</v>
      </c>
      <c r="G44" s="77">
        <v>40116</v>
      </c>
      <c r="H44" s="45" t="s">
        <v>663</v>
      </c>
      <c r="I44" s="45" t="s">
        <v>268</v>
      </c>
      <c r="J44" s="46">
        <v>9</v>
      </c>
      <c r="K44" s="39">
        <v>15</v>
      </c>
      <c r="L44" s="68">
        <v>2.5</v>
      </c>
      <c r="M44" s="68">
        <f t="shared" si="2"/>
        <v>26.5</v>
      </c>
      <c r="N44" s="86">
        <f t="shared" si="3"/>
        <v>49.074074074074076</v>
      </c>
      <c r="O44" s="89"/>
    </row>
    <row r="45" spans="1:15" ht="15.6" x14ac:dyDescent="0.3">
      <c r="A45" s="53">
        <v>39</v>
      </c>
      <c r="B45" s="25" t="s">
        <v>419</v>
      </c>
      <c r="C45" s="25" t="s">
        <v>420</v>
      </c>
      <c r="D45" s="25" t="s">
        <v>15</v>
      </c>
      <c r="E45" s="30" t="s">
        <v>11</v>
      </c>
      <c r="F45" s="39" t="s">
        <v>12</v>
      </c>
      <c r="G45" s="71">
        <v>40001</v>
      </c>
      <c r="H45" s="28" t="s">
        <v>412</v>
      </c>
      <c r="I45" s="26" t="s">
        <v>414</v>
      </c>
      <c r="J45" s="27">
        <v>7</v>
      </c>
      <c r="K45" s="39">
        <v>17</v>
      </c>
      <c r="L45" s="68">
        <v>2.5</v>
      </c>
      <c r="M45" s="68">
        <f t="shared" si="2"/>
        <v>26.5</v>
      </c>
      <c r="N45" s="86">
        <f t="shared" si="3"/>
        <v>49.074074074074076</v>
      </c>
      <c r="O45" s="89"/>
    </row>
    <row r="46" spans="1:15" ht="15.6" x14ac:dyDescent="0.3">
      <c r="A46" s="53">
        <v>40</v>
      </c>
      <c r="B46" s="79" t="s">
        <v>739</v>
      </c>
      <c r="C46" s="26" t="s">
        <v>78</v>
      </c>
      <c r="D46" s="26" t="s">
        <v>15</v>
      </c>
      <c r="E46" s="27" t="s">
        <v>11</v>
      </c>
      <c r="F46" s="39" t="s">
        <v>12</v>
      </c>
      <c r="G46" s="71">
        <v>39977</v>
      </c>
      <c r="H46" s="25" t="s">
        <v>90</v>
      </c>
      <c r="I46" s="34" t="s">
        <v>38</v>
      </c>
      <c r="J46" s="57">
        <v>7</v>
      </c>
      <c r="K46" s="39">
        <v>14.5</v>
      </c>
      <c r="L46" s="68">
        <v>5</v>
      </c>
      <c r="M46" s="68">
        <f t="shared" si="2"/>
        <v>26.5</v>
      </c>
      <c r="N46" s="86">
        <f t="shared" si="3"/>
        <v>49.074074074074076</v>
      </c>
      <c r="O46" s="89"/>
    </row>
    <row r="47" spans="1:15" ht="15.6" x14ac:dyDescent="0.3">
      <c r="A47" s="53">
        <v>41</v>
      </c>
      <c r="B47" s="79" t="s">
        <v>753</v>
      </c>
      <c r="C47" s="26" t="s">
        <v>754</v>
      </c>
      <c r="D47" s="26" t="s">
        <v>435</v>
      </c>
      <c r="E47" s="27" t="s">
        <v>11</v>
      </c>
      <c r="F47" s="39" t="s">
        <v>12</v>
      </c>
      <c r="G47" s="71">
        <v>39990</v>
      </c>
      <c r="H47" s="31" t="s">
        <v>550</v>
      </c>
      <c r="I47" s="26" t="s">
        <v>559</v>
      </c>
      <c r="J47" s="57">
        <v>7</v>
      </c>
      <c r="K47" s="39">
        <v>18</v>
      </c>
      <c r="L47" s="39">
        <v>1.5</v>
      </c>
      <c r="M47" s="68">
        <f t="shared" si="2"/>
        <v>26.5</v>
      </c>
      <c r="N47" s="86">
        <f t="shared" si="3"/>
        <v>49.074074074074076</v>
      </c>
      <c r="O47" s="89"/>
    </row>
    <row r="48" spans="1:15" ht="15.6" x14ac:dyDescent="0.3">
      <c r="A48" s="53">
        <v>42</v>
      </c>
      <c r="B48" s="25" t="s">
        <v>244</v>
      </c>
      <c r="C48" s="25" t="s">
        <v>139</v>
      </c>
      <c r="D48" s="26" t="s">
        <v>245</v>
      </c>
      <c r="E48" s="27" t="s">
        <v>16</v>
      </c>
      <c r="F48" s="73" t="s">
        <v>12</v>
      </c>
      <c r="G48" s="74">
        <v>40028</v>
      </c>
      <c r="H48" s="28" t="s">
        <v>246</v>
      </c>
      <c r="I48" s="26" t="s">
        <v>212</v>
      </c>
      <c r="J48" s="30">
        <v>5</v>
      </c>
      <c r="K48" s="39">
        <v>18.5</v>
      </c>
      <c r="L48" s="68">
        <v>2.5</v>
      </c>
      <c r="M48" s="68">
        <f t="shared" si="2"/>
        <v>26</v>
      </c>
      <c r="N48" s="86">
        <f t="shared" si="3"/>
        <v>48.148148148148145</v>
      </c>
      <c r="O48" s="89"/>
    </row>
    <row r="49" spans="1:15" ht="15.6" x14ac:dyDescent="0.3">
      <c r="A49" s="53">
        <v>43</v>
      </c>
      <c r="B49" s="25" t="s">
        <v>460</v>
      </c>
      <c r="C49" s="25" t="s">
        <v>103</v>
      </c>
      <c r="D49" s="25" t="s">
        <v>461</v>
      </c>
      <c r="E49" s="30" t="s">
        <v>16</v>
      </c>
      <c r="F49" s="39" t="s">
        <v>12</v>
      </c>
      <c r="G49" s="71">
        <v>40159</v>
      </c>
      <c r="H49" s="28" t="s">
        <v>427</v>
      </c>
      <c r="I49" s="25" t="s">
        <v>428</v>
      </c>
      <c r="J49" s="30">
        <v>5</v>
      </c>
      <c r="K49" s="39">
        <v>16.5</v>
      </c>
      <c r="L49" s="68">
        <v>4</v>
      </c>
      <c r="M49" s="68">
        <f t="shared" si="2"/>
        <v>25.5</v>
      </c>
      <c r="N49" s="86">
        <f t="shared" si="3"/>
        <v>47.222222222222221</v>
      </c>
      <c r="O49" s="89"/>
    </row>
    <row r="50" spans="1:15" ht="15.6" x14ac:dyDescent="0.3">
      <c r="A50" s="53">
        <v>44</v>
      </c>
      <c r="B50" s="79" t="s">
        <v>611</v>
      </c>
      <c r="C50" s="26" t="s">
        <v>50</v>
      </c>
      <c r="D50" s="26" t="s">
        <v>190</v>
      </c>
      <c r="E50" s="27" t="s">
        <v>11</v>
      </c>
      <c r="F50" s="39" t="s">
        <v>12</v>
      </c>
      <c r="G50" s="71">
        <v>40070</v>
      </c>
      <c r="H50" s="34" t="s">
        <v>603</v>
      </c>
      <c r="I50" s="34" t="s">
        <v>593</v>
      </c>
      <c r="J50" s="57">
        <v>12</v>
      </c>
      <c r="K50" s="39">
        <v>9</v>
      </c>
      <c r="L50" s="68">
        <v>4.5</v>
      </c>
      <c r="M50" s="68">
        <f t="shared" si="2"/>
        <v>25.5</v>
      </c>
      <c r="N50" s="86">
        <f t="shared" si="3"/>
        <v>47.222222222222221</v>
      </c>
      <c r="O50" s="89"/>
    </row>
    <row r="51" spans="1:15" ht="15.6" x14ac:dyDescent="0.3">
      <c r="A51" s="53">
        <v>45</v>
      </c>
      <c r="B51" s="45" t="s">
        <v>668</v>
      </c>
      <c r="C51" s="45" t="s">
        <v>117</v>
      </c>
      <c r="D51" s="45" t="s">
        <v>458</v>
      </c>
      <c r="E51" s="46" t="s">
        <v>16</v>
      </c>
      <c r="F51" s="39" t="s">
        <v>12</v>
      </c>
      <c r="G51" s="77">
        <v>40025</v>
      </c>
      <c r="H51" s="45" t="s">
        <v>664</v>
      </c>
      <c r="I51" s="45" t="s">
        <v>329</v>
      </c>
      <c r="J51" s="46">
        <v>6</v>
      </c>
      <c r="K51" s="39">
        <v>15</v>
      </c>
      <c r="L51" s="68">
        <v>4</v>
      </c>
      <c r="M51" s="68">
        <f t="shared" si="2"/>
        <v>25</v>
      </c>
      <c r="N51" s="86">
        <f t="shared" si="3"/>
        <v>46.296296296296298</v>
      </c>
      <c r="O51" s="89"/>
    </row>
    <row r="52" spans="1:15" ht="15.6" x14ac:dyDescent="0.3">
      <c r="A52" s="53">
        <v>46</v>
      </c>
      <c r="B52" s="25" t="s">
        <v>370</v>
      </c>
      <c r="C52" s="25" t="s">
        <v>135</v>
      </c>
      <c r="D52" s="25" t="s">
        <v>10</v>
      </c>
      <c r="E52" s="30" t="s">
        <v>11</v>
      </c>
      <c r="F52" s="39" t="s">
        <v>12</v>
      </c>
      <c r="G52" s="71">
        <v>40020</v>
      </c>
      <c r="H52" s="28" t="s">
        <v>368</v>
      </c>
      <c r="I52" s="26" t="s">
        <v>361</v>
      </c>
      <c r="J52" s="27">
        <v>5</v>
      </c>
      <c r="K52" s="39">
        <v>18</v>
      </c>
      <c r="L52" s="68">
        <v>2</v>
      </c>
      <c r="M52" s="68">
        <f t="shared" si="2"/>
        <v>25</v>
      </c>
      <c r="N52" s="86">
        <f t="shared" si="3"/>
        <v>46.296296296296298</v>
      </c>
      <c r="O52" s="89"/>
    </row>
    <row r="53" spans="1:15" ht="15.6" x14ac:dyDescent="0.3">
      <c r="A53" s="53">
        <v>47</v>
      </c>
      <c r="B53" s="34" t="s">
        <v>519</v>
      </c>
      <c r="C53" s="26" t="s">
        <v>204</v>
      </c>
      <c r="D53" s="26" t="s">
        <v>383</v>
      </c>
      <c r="E53" s="27" t="s">
        <v>16</v>
      </c>
      <c r="F53" s="39" t="s">
        <v>266</v>
      </c>
      <c r="G53" s="74">
        <v>39851</v>
      </c>
      <c r="H53" s="28" t="s">
        <v>475</v>
      </c>
      <c r="I53" s="26" t="s">
        <v>480</v>
      </c>
      <c r="J53" s="39">
        <v>5</v>
      </c>
      <c r="K53" s="39">
        <v>15.5</v>
      </c>
      <c r="L53" s="68">
        <v>4</v>
      </c>
      <c r="M53" s="68">
        <f t="shared" si="2"/>
        <v>24.5</v>
      </c>
      <c r="N53" s="86">
        <f t="shared" si="3"/>
        <v>45.370370370370374</v>
      </c>
      <c r="O53" s="89"/>
    </row>
    <row r="54" spans="1:15" ht="15.6" x14ac:dyDescent="0.3">
      <c r="A54" s="53">
        <v>48</v>
      </c>
      <c r="B54" s="28" t="s">
        <v>309</v>
      </c>
      <c r="C54" s="28" t="s">
        <v>114</v>
      </c>
      <c r="D54" s="28" t="s">
        <v>285</v>
      </c>
      <c r="E54" s="30" t="s">
        <v>11</v>
      </c>
      <c r="F54" s="39" t="s">
        <v>12</v>
      </c>
      <c r="G54" s="74">
        <v>39876</v>
      </c>
      <c r="H54" s="28" t="s">
        <v>267</v>
      </c>
      <c r="I54" s="28" t="s">
        <v>273</v>
      </c>
      <c r="J54" s="39">
        <v>6</v>
      </c>
      <c r="K54" s="39">
        <v>14.5</v>
      </c>
      <c r="L54" s="68">
        <v>3.5</v>
      </c>
      <c r="M54" s="68">
        <f t="shared" si="2"/>
        <v>24</v>
      </c>
      <c r="N54" s="86">
        <f t="shared" si="3"/>
        <v>44.444444444444443</v>
      </c>
      <c r="O54" s="89"/>
    </row>
    <row r="55" spans="1:15" ht="15.6" x14ac:dyDescent="0.3">
      <c r="A55" s="53">
        <v>49</v>
      </c>
      <c r="B55" s="34" t="s">
        <v>193</v>
      </c>
      <c r="C55" s="26" t="s">
        <v>517</v>
      </c>
      <c r="D55" s="26" t="s">
        <v>91</v>
      </c>
      <c r="E55" s="27" t="s">
        <v>16</v>
      </c>
      <c r="F55" s="39" t="s">
        <v>12</v>
      </c>
      <c r="G55" s="74">
        <v>40175</v>
      </c>
      <c r="H55" s="28" t="s">
        <v>475</v>
      </c>
      <c r="I55" s="26" t="s">
        <v>480</v>
      </c>
      <c r="J55" s="27">
        <v>10</v>
      </c>
      <c r="K55" s="39">
        <v>9</v>
      </c>
      <c r="L55" s="68">
        <v>5</v>
      </c>
      <c r="M55" s="68">
        <f t="shared" si="2"/>
        <v>24</v>
      </c>
      <c r="N55" s="86">
        <f t="shared" si="3"/>
        <v>44.444444444444443</v>
      </c>
      <c r="O55" s="89"/>
    </row>
    <row r="56" spans="1:15" ht="15.6" x14ac:dyDescent="0.3">
      <c r="A56" s="53">
        <v>50</v>
      </c>
      <c r="B56" s="25" t="s">
        <v>226</v>
      </c>
      <c r="C56" s="25" t="s">
        <v>658</v>
      </c>
      <c r="D56" s="25" t="s">
        <v>34</v>
      </c>
      <c r="E56" s="30" t="s">
        <v>11</v>
      </c>
      <c r="F56" s="39" t="s">
        <v>12</v>
      </c>
      <c r="G56" s="71">
        <v>40198</v>
      </c>
      <c r="H56" s="28" t="s">
        <v>659</v>
      </c>
      <c r="I56" s="25" t="s">
        <v>656</v>
      </c>
      <c r="J56" s="27">
        <v>6</v>
      </c>
      <c r="K56" s="39">
        <v>13</v>
      </c>
      <c r="L56" s="68">
        <v>5</v>
      </c>
      <c r="M56" s="68">
        <f t="shared" si="2"/>
        <v>24</v>
      </c>
      <c r="N56" s="86">
        <f t="shared" si="3"/>
        <v>44.444444444444443</v>
      </c>
      <c r="O56" s="89"/>
    </row>
    <row r="57" spans="1:15" ht="15.6" x14ac:dyDescent="0.3">
      <c r="A57" s="53">
        <v>51</v>
      </c>
      <c r="B57" s="79" t="s">
        <v>755</v>
      </c>
      <c r="C57" s="26" t="s">
        <v>756</v>
      </c>
      <c r="D57" s="26" t="s">
        <v>156</v>
      </c>
      <c r="E57" s="27" t="s">
        <v>11</v>
      </c>
      <c r="F57" s="39" t="s">
        <v>12</v>
      </c>
      <c r="G57" s="71">
        <v>39939</v>
      </c>
      <c r="H57" s="31" t="s">
        <v>372</v>
      </c>
      <c r="I57" s="34" t="s">
        <v>381</v>
      </c>
      <c r="J57" s="57">
        <v>11</v>
      </c>
      <c r="K57" s="39">
        <v>8</v>
      </c>
      <c r="L57" s="68">
        <v>4</v>
      </c>
      <c r="M57" s="68">
        <f t="shared" si="2"/>
        <v>23</v>
      </c>
      <c r="N57" s="86">
        <f t="shared" si="3"/>
        <v>42.592592592592595</v>
      </c>
      <c r="O57" s="89"/>
    </row>
    <row r="58" spans="1:15" ht="15.6" x14ac:dyDescent="0.3">
      <c r="A58" s="53">
        <v>52</v>
      </c>
      <c r="B58" s="28" t="s">
        <v>306</v>
      </c>
      <c r="C58" s="28" t="s">
        <v>307</v>
      </c>
      <c r="D58" s="28" t="s">
        <v>308</v>
      </c>
      <c r="E58" s="30" t="s">
        <v>11</v>
      </c>
      <c r="F58" s="39" t="s">
        <v>12</v>
      </c>
      <c r="G58" s="74">
        <v>40094</v>
      </c>
      <c r="H58" s="28" t="s">
        <v>267</v>
      </c>
      <c r="I58" s="28" t="s">
        <v>268</v>
      </c>
      <c r="J58" s="39">
        <v>5</v>
      </c>
      <c r="K58" s="39">
        <v>13.5</v>
      </c>
      <c r="L58" s="68">
        <v>3.5</v>
      </c>
      <c r="M58" s="68">
        <f t="shared" si="2"/>
        <v>22</v>
      </c>
      <c r="N58" s="86">
        <f t="shared" si="3"/>
        <v>40.74074074074074</v>
      </c>
      <c r="O58" s="89"/>
    </row>
    <row r="59" spans="1:15" ht="15.6" x14ac:dyDescent="0.3">
      <c r="A59" s="53">
        <v>53</v>
      </c>
      <c r="B59" s="25" t="s">
        <v>416</v>
      </c>
      <c r="C59" s="25" t="s">
        <v>417</v>
      </c>
      <c r="D59" s="25" t="s">
        <v>418</v>
      </c>
      <c r="E59" s="30" t="s">
        <v>16</v>
      </c>
      <c r="F59" s="39" t="s">
        <v>12</v>
      </c>
      <c r="G59" s="71">
        <v>40075</v>
      </c>
      <c r="H59" s="28" t="s">
        <v>412</v>
      </c>
      <c r="I59" s="26" t="s">
        <v>414</v>
      </c>
      <c r="J59" s="27">
        <v>6</v>
      </c>
      <c r="K59" s="39">
        <v>13.5</v>
      </c>
      <c r="L59" s="68">
        <v>2.5</v>
      </c>
      <c r="M59" s="68">
        <f t="shared" si="2"/>
        <v>22</v>
      </c>
      <c r="N59" s="86">
        <f t="shared" si="3"/>
        <v>40.74074074074074</v>
      </c>
      <c r="O59" s="89"/>
    </row>
    <row r="60" spans="1:15" ht="15.6" x14ac:dyDescent="0.3">
      <c r="A60" s="53">
        <v>54</v>
      </c>
      <c r="B60" s="25" t="s">
        <v>54</v>
      </c>
      <c r="C60" s="25" t="s">
        <v>120</v>
      </c>
      <c r="D60" s="25" t="s">
        <v>560</v>
      </c>
      <c r="E60" s="72" t="s">
        <v>11</v>
      </c>
      <c r="F60" s="73" t="s">
        <v>12</v>
      </c>
      <c r="G60" s="72">
        <v>40004</v>
      </c>
      <c r="H60" s="31" t="s">
        <v>550</v>
      </c>
      <c r="I60" s="26" t="s">
        <v>559</v>
      </c>
      <c r="J60" s="27">
        <v>10</v>
      </c>
      <c r="K60" s="39">
        <v>8.5</v>
      </c>
      <c r="L60" s="68">
        <v>3.5</v>
      </c>
      <c r="M60" s="68">
        <f t="shared" si="2"/>
        <v>22</v>
      </c>
      <c r="N60" s="86">
        <f t="shared" si="3"/>
        <v>40.74074074074074</v>
      </c>
      <c r="O60" s="89"/>
    </row>
    <row r="61" spans="1:15" ht="15.6" x14ac:dyDescent="0.3">
      <c r="A61" s="53">
        <v>55</v>
      </c>
      <c r="B61" s="79" t="s">
        <v>734</v>
      </c>
      <c r="C61" s="26" t="s">
        <v>735</v>
      </c>
      <c r="D61" s="26" t="s">
        <v>91</v>
      </c>
      <c r="E61" s="27" t="s">
        <v>11</v>
      </c>
      <c r="F61" s="39" t="s">
        <v>12</v>
      </c>
      <c r="G61" s="71">
        <v>39979</v>
      </c>
      <c r="H61" s="34" t="s">
        <v>736</v>
      </c>
      <c r="I61" s="34" t="s">
        <v>186</v>
      </c>
      <c r="J61" s="57">
        <v>9</v>
      </c>
      <c r="K61" s="39">
        <v>10.5</v>
      </c>
      <c r="L61" s="68">
        <v>2.5</v>
      </c>
      <c r="M61" s="68">
        <f t="shared" si="2"/>
        <v>22</v>
      </c>
      <c r="N61" s="86">
        <f t="shared" si="3"/>
        <v>40.74074074074074</v>
      </c>
      <c r="O61" s="89"/>
    </row>
    <row r="62" spans="1:15" ht="15.6" x14ac:dyDescent="0.3">
      <c r="A62" s="53">
        <v>56</v>
      </c>
      <c r="B62" s="34" t="s">
        <v>525</v>
      </c>
      <c r="C62" s="26" t="s">
        <v>20</v>
      </c>
      <c r="D62" s="26" t="s">
        <v>526</v>
      </c>
      <c r="E62" s="27" t="s">
        <v>16</v>
      </c>
      <c r="F62" s="39" t="s">
        <v>12</v>
      </c>
      <c r="G62" s="74">
        <v>39962</v>
      </c>
      <c r="H62" s="28" t="s">
        <v>475</v>
      </c>
      <c r="I62" s="26" t="s">
        <v>480</v>
      </c>
      <c r="J62" s="39">
        <v>3</v>
      </c>
      <c r="K62" s="39">
        <v>13</v>
      </c>
      <c r="L62" s="68">
        <v>5.5</v>
      </c>
      <c r="M62" s="68">
        <f t="shared" si="2"/>
        <v>21.5</v>
      </c>
      <c r="N62" s="86">
        <f t="shared" si="3"/>
        <v>39.814814814814817</v>
      </c>
      <c r="O62" s="89"/>
    </row>
    <row r="63" spans="1:15" ht="15.6" x14ac:dyDescent="0.3">
      <c r="A63" s="53">
        <v>57</v>
      </c>
      <c r="B63" s="26" t="s">
        <v>369</v>
      </c>
      <c r="C63" s="26" t="s">
        <v>129</v>
      </c>
      <c r="D63" s="26" t="s">
        <v>232</v>
      </c>
      <c r="E63" s="27" t="s">
        <v>11</v>
      </c>
      <c r="F63" s="39" t="s">
        <v>12</v>
      </c>
      <c r="G63" s="74">
        <v>40116</v>
      </c>
      <c r="H63" s="28" t="s">
        <v>368</v>
      </c>
      <c r="I63" s="26" t="s">
        <v>361</v>
      </c>
      <c r="J63" s="27">
        <v>9</v>
      </c>
      <c r="K63" s="39">
        <v>9</v>
      </c>
      <c r="L63" s="68">
        <v>3.5</v>
      </c>
      <c r="M63" s="68">
        <f t="shared" si="2"/>
        <v>21.5</v>
      </c>
      <c r="N63" s="86">
        <f t="shared" si="3"/>
        <v>39.814814814814817</v>
      </c>
      <c r="O63" s="89"/>
    </row>
    <row r="64" spans="1:15" ht="15.6" x14ac:dyDescent="0.3">
      <c r="A64" s="53">
        <v>58</v>
      </c>
      <c r="B64" s="79" t="s">
        <v>226</v>
      </c>
      <c r="C64" s="26" t="s">
        <v>82</v>
      </c>
      <c r="D64" s="26" t="s">
        <v>55</v>
      </c>
      <c r="E64" s="27" t="s">
        <v>11</v>
      </c>
      <c r="F64" s="39" t="s">
        <v>12</v>
      </c>
      <c r="G64" s="71">
        <v>39862</v>
      </c>
      <c r="H64" s="28" t="s">
        <v>368</v>
      </c>
      <c r="I64" s="26" t="s">
        <v>361</v>
      </c>
      <c r="J64" s="57">
        <v>3</v>
      </c>
      <c r="K64" s="39">
        <v>14.5</v>
      </c>
      <c r="L64" s="68">
        <v>3.5</v>
      </c>
      <c r="M64" s="68">
        <f t="shared" si="2"/>
        <v>21</v>
      </c>
      <c r="N64" s="86">
        <f t="shared" si="3"/>
        <v>38.888888888888886</v>
      </c>
      <c r="O64" s="89"/>
    </row>
    <row r="65" spans="1:15" ht="15.6" x14ac:dyDescent="0.3">
      <c r="A65" s="53">
        <v>59</v>
      </c>
      <c r="B65" s="34" t="s">
        <v>193</v>
      </c>
      <c r="C65" s="26" t="s">
        <v>182</v>
      </c>
      <c r="D65" s="26" t="s">
        <v>100</v>
      </c>
      <c r="E65" s="27" t="s">
        <v>16</v>
      </c>
      <c r="F65" s="39" t="s">
        <v>266</v>
      </c>
      <c r="G65" s="74">
        <v>39995</v>
      </c>
      <c r="H65" s="28" t="s">
        <v>475</v>
      </c>
      <c r="I65" s="26" t="s">
        <v>480</v>
      </c>
      <c r="J65" s="39">
        <v>6</v>
      </c>
      <c r="K65" s="39">
        <v>10</v>
      </c>
      <c r="L65" s="68">
        <v>4.5</v>
      </c>
      <c r="M65" s="68">
        <f t="shared" si="2"/>
        <v>20.5</v>
      </c>
      <c r="N65" s="86">
        <f t="shared" si="3"/>
        <v>37.962962962962962</v>
      </c>
      <c r="O65" s="89"/>
    </row>
    <row r="66" spans="1:15" ht="15.6" x14ac:dyDescent="0.3">
      <c r="A66" s="53">
        <v>60</v>
      </c>
      <c r="B66" s="36" t="s">
        <v>394</v>
      </c>
      <c r="C66" s="36" t="s">
        <v>57</v>
      </c>
      <c r="D66" s="36" t="s">
        <v>15</v>
      </c>
      <c r="E66" s="37" t="s">
        <v>11</v>
      </c>
      <c r="F66" s="39" t="s">
        <v>12</v>
      </c>
      <c r="G66" s="74">
        <v>40248</v>
      </c>
      <c r="H66" s="28" t="s">
        <v>392</v>
      </c>
      <c r="I66" s="36" t="s">
        <v>405</v>
      </c>
      <c r="J66" s="37">
        <v>5</v>
      </c>
      <c r="K66" s="39">
        <v>11</v>
      </c>
      <c r="L66" s="68">
        <v>4</v>
      </c>
      <c r="M66" s="68">
        <f t="shared" si="2"/>
        <v>20</v>
      </c>
      <c r="N66" s="86">
        <f t="shared" si="3"/>
        <v>37.037037037037038</v>
      </c>
      <c r="O66" s="89"/>
    </row>
    <row r="67" spans="1:15" ht="15.6" x14ac:dyDescent="0.3">
      <c r="A67" s="53">
        <v>61</v>
      </c>
      <c r="B67" s="41" t="s">
        <v>331</v>
      </c>
      <c r="C67" s="41" t="s">
        <v>332</v>
      </c>
      <c r="D67" s="41" t="s">
        <v>333</v>
      </c>
      <c r="E67" s="42" t="s">
        <v>11</v>
      </c>
      <c r="F67" s="39" t="s">
        <v>12</v>
      </c>
      <c r="G67" s="75">
        <v>40049</v>
      </c>
      <c r="H67" s="43" t="s">
        <v>324</v>
      </c>
      <c r="I67" s="41" t="s">
        <v>329</v>
      </c>
      <c r="J67" s="42">
        <v>4</v>
      </c>
      <c r="K67" s="39">
        <v>13</v>
      </c>
      <c r="L67" s="68">
        <v>3</v>
      </c>
      <c r="M67" s="68">
        <f t="shared" si="2"/>
        <v>20</v>
      </c>
      <c r="N67" s="86">
        <f t="shared" si="3"/>
        <v>37.037037037037038</v>
      </c>
      <c r="O67" s="89"/>
    </row>
    <row r="68" spans="1:15" ht="15.6" x14ac:dyDescent="0.3">
      <c r="A68" s="53">
        <v>62</v>
      </c>
      <c r="B68" s="34" t="s">
        <v>518</v>
      </c>
      <c r="C68" s="26" t="s">
        <v>288</v>
      </c>
      <c r="D68" s="26" t="s">
        <v>33</v>
      </c>
      <c r="E68" s="27" t="s">
        <v>16</v>
      </c>
      <c r="F68" s="73" t="s">
        <v>12</v>
      </c>
      <c r="G68" s="74">
        <v>40156</v>
      </c>
      <c r="H68" s="28" t="s">
        <v>475</v>
      </c>
      <c r="I68" s="26" t="s">
        <v>480</v>
      </c>
      <c r="J68" s="27">
        <v>8</v>
      </c>
      <c r="K68" s="39">
        <v>7.5</v>
      </c>
      <c r="L68" s="68">
        <v>4</v>
      </c>
      <c r="M68" s="68">
        <f t="shared" si="2"/>
        <v>19.5</v>
      </c>
      <c r="N68" s="86">
        <f t="shared" si="3"/>
        <v>36.111111111111114</v>
      </c>
      <c r="O68" s="89"/>
    </row>
    <row r="69" spans="1:15" ht="15.6" x14ac:dyDescent="0.3">
      <c r="A69" s="53">
        <v>63</v>
      </c>
      <c r="B69" s="28" t="s">
        <v>164</v>
      </c>
      <c r="C69" s="28" t="s">
        <v>165</v>
      </c>
      <c r="D69" s="28" t="s">
        <v>166</v>
      </c>
      <c r="E69" s="39" t="s">
        <v>16</v>
      </c>
      <c r="F69" s="39" t="s">
        <v>12</v>
      </c>
      <c r="G69" s="74">
        <v>39894</v>
      </c>
      <c r="H69" s="28" t="s">
        <v>131</v>
      </c>
      <c r="I69" s="28" t="s">
        <v>758</v>
      </c>
      <c r="J69" s="39">
        <v>5</v>
      </c>
      <c r="K69" s="39">
        <v>9.5</v>
      </c>
      <c r="L69" s="68">
        <v>5</v>
      </c>
      <c r="M69" s="68">
        <f t="shared" si="2"/>
        <v>19.5</v>
      </c>
      <c r="N69" s="86">
        <f t="shared" si="3"/>
        <v>36.111111111111114</v>
      </c>
      <c r="O69" s="89"/>
    </row>
    <row r="70" spans="1:15" ht="15.6" x14ac:dyDescent="0.3">
      <c r="A70" s="53">
        <v>64</v>
      </c>
      <c r="B70" s="79" t="s">
        <v>76</v>
      </c>
      <c r="C70" s="26" t="s">
        <v>75</v>
      </c>
      <c r="D70" s="26" t="s">
        <v>77</v>
      </c>
      <c r="E70" s="27" t="s">
        <v>11</v>
      </c>
      <c r="F70" s="39" t="s">
        <v>12</v>
      </c>
      <c r="G70" s="71">
        <v>40278</v>
      </c>
      <c r="H70" s="25" t="s">
        <v>90</v>
      </c>
      <c r="I70" s="34" t="s">
        <v>38</v>
      </c>
      <c r="J70" s="57">
        <v>8</v>
      </c>
      <c r="K70" s="39">
        <v>7</v>
      </c>
      <c r="L70" s="68">
        <v>4.5</v>
      </c>
      <c r="M70" s="68">
        <f t="shared" si="2"/>
        <v>19.5</v>
      </c>
      <c r="N70" s="86">
        <f t="shared" si="3"/>
        <v>36.111111111111114</v>
      </c>
      <c r="O70" s="89"/>
    </row>
    <row r="71" spans="1:15" ht="15.6" x14ac:dyDescent="0.3">
      <c r="A71" s="53">
        <v>65</v>
      </c>
      <c r="B71" s="79" t="s">
        <v>748</v>
      </c>
      <c r="C71" s="26" t="s">
        <v>749</v>
      </c>
      <c r="D71" s="26" t="s">
        <v>237</v>
      </c>
      <c r="E71" s="27" t="s">
        <v>11</v>
      </c>
      <c r="F71" s="39" t="s">
        <v>12</v>
      </c>
      <c r="G71" s="71">
        <v>40109</v>
      </c>
      <c r="H71" s="31" t="s">
        <v>372</v>
      </c>
      <c r="I71" s="34" t="s">
        <v>381</v>
      </c>
      <c r="J71" s="57">
        <v>9</v>
      </c>
      <c r="K71" s="39">
        <v>5.5</v>
      </c>
      <c r="L71" s="68">
        <v>5</v>
      </c>
      <c r="M71" s="68">
        <f t="shared" ref="M71:M102" si="4">SUM(J71:L71)</f>
        <v>19.5</v>
      </c>
      <c r="N71" s="86">
        <f t="shared" ref="N71:N102" si="5">M71*100/54</f>
        <v>36.111111111111114</v>
      </c>
      <c r="O71" s="89"/>
    </row>
    <row r="72" spans="1:15" ht="15.6" x14ac:dyDescent="0.3">
      <c r="A72" s="53">
        <v>66</v>
      </c>
      <c r="B72" s="25" t="s">
        <v>248</v>
      </c>
      <c r="C72" s="25" t="s">
        <v>42</v>
      </c>
      <c r="D72" s="26" t="s">
        <v>43</v>
      </c>
      <c r="E72" s="27" t="s">
        <v>11</v>
      </c>
      <c r="F72" s="39" t="s">
        <v>12</v>
      </c>
      <c r="G72" s="74">
        <v>39930</v>
      </c>
      <c r="H72" s="28" t="s">
        <v>246</v>
      </c>
      <c r="I72" s="26" t="s">
        <v>219</v>
      </c>
      <c r="J72" s="30">
        <v>8</v>
      </c>
      <c r="K72" s="39">
        <v>11</v>
      </c>
      <c r="L72" s="68">
        <v>0</v>
      </c>
      <c r="M72" s="68">
        <f t="shared" si="4"/>
        <v>19</v>
      </c>
      <c r="N72" s="86">
        <f t="shared" si="5"/>
        <v>35.185185185185183</v>
      </c>
      <c r="O72" s="89"/>
    </row>
    <row r="73" spans="1:15" ht="15.6" x14ac:dyDescent="0.3">
      <c r="A73" s="53">
        <v>67</v>
      </c>
      <c r="B73" s="25" t="s">
        <v>88</v>
      </c>
      <c r="C73" s="25" t="s">
        <v>87</v>
      </c>
      <c r="D73" s="25" t="s">
        <v>49</v>
      </c>
      <c r="E73" s="30" t="s">
        <v>11</v>
      </c>
      <c r="F73" s="39" t="s">
        <v>12</v>
      </c>
      <c r="G73" s="30" t="s">
        <v>89</v>
      </c>
      <c r="H73" s="25" t="s">
        <v>90</v>
      </c>
      <c r="I73" s="25" t="s">
        <v>46</v>
      </c>
      <c r="J73" s="30">
        <v>10</v>
      </c>
      <c r="K73" s="39">
        <v>8</v>
      </c>
      <c r="L73" s="68">
        <v>0</v>
      </c>
      <c r="M73" s="68">
        <f t="shared" si="4"/>
        <v>18</v>
      </c>
      <c r="N73" s="86">
        <f t="shared" si="5"/>
        <v>33.333333333333336</v>
      </c>
      <c r="O73" s="89"/>
    </row>
    <row r="74" spans="1:15" ht="15.6" x14ac:dyDescent="0.3">
      <c r="A74" s="53">
        <v>68</v>
      </c>
      <c r="B74" s="25" t="s">
        <v>132</v>
      </c>
      <c r="C74" s="25" t="s">
        <v>63</v>
      </c>
      <c r="D74" s="25" t="s">
        <v>28</v>
      </c>
      <c r="E74" s="72" t="s">
        <v>11</v>
      </c>
      <c r="F74" s="73" t="s">
        <v>12</v>
      </c>
      <c r="G74" s="72">
        <v>39846</v>
      </c>
      <c r="H74" s="31" t="s">
        <v>550</v>
      </c>
      <c r="I74" s="26" t="s">
        <v>559</v>
      </c>
      <c r="J74" s="27">
        <v>10</v>
      </c>
      <c r="K74" s="39">
        <v>4.5</v>
      </c>
      <c r="L74" s="68">
        <v>3</v>
      </c>
      <c r="M74" s="68">
        <f t="shared" si="4"/>
        <v>17.5</v>
      </c>
      <c r="N74" s="86">
        <f t="shared" si="5"/>
        <v>32.407407407407405</v>
      </c>
      <c r="O74" s="89"/>
    </row>
    <row r="75" spans="1:15" ht="15.6" x14ac:dyDescent="0.3">
      <c r="A75" s="53">
        <v>69</v>
      </c>
      <c r="B75" s="45" t="s">
        <v>334</v>
      </c>
      <c r="C75" s="45" t="s">
        <v>335</v>
      </c>
      <c r="D75" s="45" t="s">
        <v>336</v>
      </c>
      <c r="E75" s="46" t="s">
        <v>11</v>
      </c>
      <c r="F75" s="39" t="s">
        <v>12</v>
      </c>
      <c r="G75" s="77">
        <v>40142</v>
      </c>
      <c r="H75" s="45" t="s">
        <v>664</v>
      </c>
      <c r="I75" s="45" t="s">
        <v>329</v>
      </c>
      <c r="J75" s="46">
        <v>5</v>
      </c>
      <c r="K75" s="39">
        <v>7.5</v>
      </c>
      <c r="L75" s="68">
        <v>4.5</v>
      </c>
      <c r="M75" s="68">
        <f t="shared" si="4"/>
        <v>17</v>
      </c>
      <c r="N75" s="86">
        <f t="shared" si="5"/>
        <v>31.481481481481481</v>
      </c>
      <c r="O75" s="89"/>
    </row>
    <row r="76" spans="1:15" ht="15.6" x14ac:dyDescent="0.3">
      <c r="A76" s="53">
        <v>70</v>
      </c>
      <c r="B76" s="34" t="s">
        <v>523</v>
      </c>
      <c r="C76" s="26" t="s">
        <v>50</v>
      </c>
      <c r="D76" s="26" t="s">
        <v>524</v>
      </c>
      <c r="E76" s="27" t="s">
        <v>16</v>
      </c>
      <c r="F76" s="39" t="s">
        <v>266</v>
      </c>
      <c r="G76" s="74">
        <v>40196</v>
      </c>
      <c r="H76" s="28" t="s">
        <v>475</v>
      </c>
      <c r="I76" s="26" t="s">
        <v>480</v>
      </c>
      <c r="J76" s="39">
        <v>8</v>
      </c>
      <c r="K76" s="39">
        <v>6</v>
      </c>
      <c r="L76" s="68">
        <v>3</v>
      </c>
      <c r="M76" s="68">
        <f t="shared" si="4"/>
        <v>17</v>
      </c>
      <c r="N76" s="86">
        <f t="shared" si="5"/>
        <v>31.481481481481481</v>
      </c>
      <c r="O76" s="89"/>
    </row>
    <row r="77" spans="1:15" ht="15.6" x14ac:dyDescent="0.3">
      <c r="A77" s="53">
        <v>71</v>
      </c>
      <c r="B77" s="28" t="s">
        <v>162</v>
      </c>
      <c r="C77" s="28" t="s">
        <v>94</v>
      </c>
      <c r="D77" s="28" t="s">
        <v>163</v>
      </c>
      <c r="E77" s="39" t="s">
        <v>11</v>
      </c>
      <c r="F77" s="39" t="s">
        <v>12</v>
      </c>
      <c r="G77" s="74">
        <v>40066</v>
      </c>
      <c r="H77" s="28" t="s">
        <v>131</v>
      </c>
      <c r="I77" s="28" t="s">
        <v>758</v>
      </c>
      <c r="J77" s="39">
        <v>3</v>
      </c>
      <c r="K77" s="39">
        <v>9</v>
      </c>
      <c r="L77" s="68">
        <v>3.5</v>
      </c>
      <c r="M77" s="68">
        <f t="shared" si="4"/>
        <v>15.5</v>
      </c>
      <c r="N77" s="86">
        <f t="shared" si="5"/>
        <v>28.703703703703702</v>
      </c>
      <c r="O77" s="89"/>
    </row>
    <row r="78" spans="1:15" ht="15.6" x14ac:dyDescent="0.3">
      <c r="A78" s="53">
        <v>72</v>
      </c>
      <c r="B78" s="25" t="s">
        <v>93</v>
      </c>
      <c r="C78" s="25" t="s">
        <v>94</v>
      </c>
      <c r="D78" s="25" t="s">
        <v>95</v>
      </c>
      <c r="E78" s="30" t="s">
        <v>11</v>
      </c>
      <c r="F78" s="39" t="s">
        <v>12</v>
      </c>
      <c r="G78" s="30" t="s">
        <v>96</v>
      </c>
      <c r="H78" s="25" t="s">
        <v>90</v>
      </c>
      <c r="I78" s="25" t="s">
        <v>46</v>
      </c>
      <c r="J78" s="30">
        <v>6</v>
      </c>
      <c r="K78" s="39">
        <v>6</v>
      </c>
      <c r="L78" s="68">
        <v>1.5</v>
      </c>
      <c r="M78" s="68">
        <f t="shared" si="4"/>
        <v>13.5</v>
      </c>
      <c r="N78" s="86">
        <f t="shared" si="5"/>
        <v>25</v>
      </c>
      <c r="O78" s="89"/>
    </row>
    <row r="79" spans="1:15" ht="15.6" x14ac:dyDescent="0.3">
      <c r="A79" s="53">
        <v>73</v>
      </c>
      <c r="B79" s="79" t="s">
        <v>613</v>
      </c>
      <c r="C79" s="25" t="s">
        <v>614</v>
      </c>
      <c r="D79" s="25" t="s">
        <v>62</v>
      </c>
      <c r="E79" s="27" t="s">
        <v>11</v>
      </c>
      <c r="F79" s="39" t="s">
        <v>12</v>
      </c>
      <c r="G79" s="71">
        <v>39932</v>
      </c>
      <c r="H79" s="34" t="s">
        <v>603</v>
      </c>
      <c r="I79" s="34" t="s">
        <v>593</v>
      </c>
      <c r="J79" s="57">
        <v>4</v>
      </c>
      <c r="K79" s="39">
        <v>5</v>
      </c>
      <c r="L79" s="68">
        <v>4</v>
      </c>
      <c r="M79" s="68">
        <f t="shared" si="4"/>
        <v>13</v>
      </c>
      <c r="N79" s="86">
        <f t="shared" si="5"/>
        <v>24.074074074074073</v>
      </c>
      <c r="O79" s="89"/>
    </row>
    <row r="80" spans="1:15" ht="15.6" x14ac:dyDescent="0.3">
      <c r="A80" s="53">
        <v>74</v>
      </c>
      <c r="B80" s="25" t="s">
        <v>376</v>
      </c>
      <c r="C80" s="26" t="s">
        <v>377</v>
      </c>
      <c r="D80" s="26" t="s">
        <v>378</v>
      </c>
      <c r="E80" s="27" t="s">
        <v>16</v>
      </c>
      <c r="F80" s="39" t="s">
        <v>12</v>
      </c>
      <c r="G80" s="72">
        <v>40207</v>
      </c>
      <c r="H80" s="31" t="s">
        <v>372</v>
      </c>
      <c r="I80" s="26" t="s">
        <v>373</v>
      </c>
      <c r="J80" s="30">
        <v>3</v>
      </c>
      <c r="K80" s="39">
        <v>8</v>
      </c>
      <c r="L80" s="68">
        <v>1</v>
      </c>
      <c r="M80" s="68">
        <f t="shared" si="4"/>
        <v>12</v>
      </c>
      <c r="N80" s="86">
        <f t="shared" si="5"/>
        <v>22.222222222222221</v>
      </c>
      <c r="O80" s="89"/>
    </row>
    <row r="81" spans="1:15" ht="15.6" x14ac:dyDescent="0.3">
      <c r="A81" s="53">
        <v>75</v>
      </c>
      <c r="B81" s="36" t="s">
        <v>403</v>
      </c>
      <c r="C81" s="36" t="s">
        <v>404</v>
      </c>
      <c r="D81" s="36" t="s">
        <v>21</v>
      </c>
      <c r="E81" s="37" t="s">
        <v>11</v>
      </c>
      <c r="F81" s="39" t="s">
        <v>12</v>
      </c>
      <c r="G81" s="74">
        <v>40054</v>
      </c>
      <c r="H81" s="28" t="s">
        <v>392</v>
      </c>
      <c r="I81" s="36" t="s">
        <v>405</v>
      </c>
      <c r="J81" s="37">
        <v>2</v>
      </c>
      <c r="K81" s="39">
        <v>7.5</v>
      </c>
      <c r="L81" s="68">
        <v>2.5</v>
      </c>
      <c r="M81" s="68">
        <f t="shared" si="4"/>
        <v>12</v>
      </c>
      <c r="N81" s="86">
        <f t="shared" si="5"/>
        <v>22.222222222222221</v>
      </c>
      <c r="O81" s="89"/>
    </row>
    <row r="82" spans="1:15" ht="15.6" x14ac:dyDescent="0.3">
      <c r="A82" s="53">
        <v>76</v>
      </c>
      <c r="B82" s="79" t="s">
        <v>52</v>
      </c>
      <c r="C82" s="26" t="s">
        <v>81</v>
      </c>
      <c r="D82" s="26" t="s">
        <v>84</v>
      </c>
      <c r="E82" s="27" t="s">
        <v>11</v>
      </c>
      <c r="F82" s="39" t="s">
        <v>12</v>
      </c>
      <c r="G82" s="71">
        <v>40129</v>
      </c>
      <c r="H82" s="34" t="s">
        <v>603</v>
      </c>
      <c r="I82" s="34" t="s">
        <v>593</v>
      </c>
      <c r="J82" s="57">
        <v>5</v>
      </c>
      <c r="K82" s="39">
        <v>5</v>
      </c>
      <c r="L82" s="68">
        <v>0.5</v>
      </c>
      <c r="M82" s="68">
        <f t="shared" si="4"/>
        <v>10.5</v>
      </c>
      <c r="N82" s="86">
        <f t="shared" si="5"/>
        <v>19.444444444444443</v>
      </c>
      <c r="O82" s="89"/>
    </row>
    <row r="83" spans="1:15" ht="15.6" x14ac:dyDescent="0.3">
      <c r="D83" s="61" t="s">
        <v>707</v>
      </c>
      <c r="E83" s="61"/>
    </row>
    <row r="84" spans="1:15" ht="15.6" x14ac:dyDescent="0.3">
      <c r="D84" s="61" t="s">
        <v>708</v>
      </c>
      <c r="E84" s="61"/>
    </row>
    <row r="85" spans="1:15" ht="15.6" x14ac:dyDescent="0.3">
      <c r="D85" s="60" t="s">
        <v>709</v>
      </c>
      <c r="E85" s="61"/>
    </row>
    <row r="86" spans="1:15" ht="15.6" x14ac:dyDescent="0.3">
      <c r="D86" s="60" t="s">
        <v>710</v>
      </c>
      <c r="E86" s="61"/>
    </row>
    <row r="87" spans="1:15" ht="15.6" x14ac:dyDescent="0.3">
      <c r="D87" s="60" t="s">
        <v>711</v>
      </c>
      <c r="E87" s="61"/>
    </row>
    <row r="88" spans="1:15" ht="15.6" x14ac:dyDescent="0.3">
      <c r="D88" s="61" t="s">
        <v>712</v>
      </c>
      <c r="E88" s="61"/>
    </row>
    <row r="89" spans="1:15" ht="15.6" x14ac:dyDescent="0.3">
      <c r="D89" s="61" t="s">
        <v>713</v>
      </c>
      <c r="E89" s="61"/>
    </row>
    <row r="90" spans="1:15" ht="15.6" x14ac:dyDescent="0.3">
      <c r="D90" s="61" t="s">
        <v>714</v>
      </c>
      <c r="E90" s="61"/>
    </row>
    <row r="91" spans="1:15" ht="15.6" x14ac:dyDescent="0.3">
      <c r="D91" s="61" t="s">
        <v>715</v>
      </c>
      <c r="E91" s="61"/>
    </row>
    <row r="92" spans="1:15" ht="15.6" x14ac:dyDescent="0.3">
      <c r="D92" s="61" t="s">
        <v>716</v>
      </c>
      <c r="E92" s="61"/>
    </row>
    <row r="93" spans="1:15" ht="15.6" x14ac:dyDescent="0.3">
      <c r="D93" s="61" t="s">
        <v>717</v>
      </c>
      <c r="E93" s="61"/>
    </row>
    <row r="94" spans="1:15" ht="15.6" x14ac:dyDescent="0.3">
      <c r="D94" s="61" t="s">
        <v>718</v>
      </c>
      <c r="E94" s="61"/>
    </row>
    <row r="95" spans="1:15" ht="15.6" x14ac:dyDescent="0.3">
      <c r="D95" s="61" t="s">
        <v>719</v>
      </c>
      <c r="E95" s="61"/>
    </row>
    <row r="96" spans="1:15" ht="15.6" x14ac:dyDescent="0.3">
      <c r="D96" s="61" t="s">
        <v>721</v>
      </c>
    </row>
    <row r="97" spans="4:4" ht="15.6" x14ac:dyDescent="0.3">
      <c r="D97" s="61" t="s">
        <v>722</v>
      </c>
    </row>
    <row r="98" spans="4:4" ht="15.6" x14ac:dyDescent="0.3">
      <c r="D98" s="61" t="s">
        <v>723</v>
      </c>
    </row>
    <row r="99" spans="4:4" ht="15.6" x14ac:dyDescent="0.3">
      <c r="D99" s="61" t="s">
        <v>724</v>
      </c>
    </row>
    <row r="100" spans="4:4" ht="15.6" x14ac:dyDescent="0.3">
      <c r="D100" s="61" t="s">
        <v>725</v>
      </c>
    </row>
    <row r="101" spans="4:4" ht="15.6" x14ac:dyDescent="0.3">
      <c r="D101" s="61" t="s">
        <v>726</v>
      </c>
    </row>
    <row r="102" spans="4:4" ht="15.6" x14ac:dyDescent="0.3">
      <c r="D102" s="61" t="s">
        <v>727</v>
      </c>
    </row>
    <row r="103" spans="4:4" ht="15.6" x14ac:dyDescent="0.3">
      <c r="D103" s="61" t="s">
        <v>728</v>
      </c>
    </row>
  </sheetData>
  <sortState ref="A7:O82">
    <sortCondition descending="1" ref="M7:M82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1"/>
  <sheetViews>
    <sheetView topLeftCell="A4" workbookViewId="0">
      <selection activeCell="I21" sqref="I21"/>
    </sheetView>
  </sheetViews>
  <sheetFormatPr defaultRowHeight="14.4" x14ac:dyDescent="0.3"/>
  <cols>
    <col min="1" max="1" width="5" customWidth="1"/>
    <col min="2" max="2" width="16.109375" customWidth="1"/>
    <col min="3" max="3" width="13.109375" customWidth="1"/>
    <col min="4" max="4" width="15.88671875" customWidth="1"/>
    <col min="5" max="5" width="7.5546875" customWidth="1"/>
    <col min="6" max="7" width="11.33203125" bestFit="1" customWidth="1"/>
    <col min="8" max="8" width="23.44140625" customWidth="1"/>
    <col min="9" max="9" width="36.33203125" customWidth="1"/>
    <col min="10" max="10" width="9.33203125" bestFit="1" customWidth="1"/>
    <col min="15" max="15" width="12.109375" customWidth="1"/>
  </cols>
  <sheetData>
    <row r="2" spans="1:15" ht="15.6" x14ac:dyDescent="0.3">
      <c r="E2" s="3"/>
      <c r="F2" s="3" t="s">
        <v>685</v>
      </c>
      <c r="G2" s="3"/>
      <c r="H2" s="3"/>
      <c r="I2" s="3"/>
      <c r="J2" s="3"/>
    </row>
    <row r="3" spans="1:15" ht="15.6" x14ac:dyDescent="0.3">
      <c r="E3" s="4"/>
      <c r="F3" s="4" t="s">
        <v>686</v>
      </c>
      <c r="G3" s="4"/>
      <c r="H3" s="4"/>
      <c r="I3" s="4"/>
      <c r="J3" s="4"/>
    </row>
    <row r="4" spans="1:15" ht="15.6" x14ac:dyDescent="0.3">
      <c r="B4" s="5" t="s">
        <v>687</v>
      </c>
      <c r="C4" s="5" t="s">
        <v>691</v>
      </c>
      <c r="D4" s="1"/>
      <c r="G4" s="5"/>
      <c r="H4" s="5"/>
      <c r="I4" s="5" t="s">
        <v>688</v>
      </c>
      <c r="J4" s="1">
        <v>10</v>
      </c>
    </row>
    <row r="5" spans="1:15" ht="15.6" x14ac:dyDescent="0.3">
      <c r="B5" s="5" t="s">
        <v>689</v>
      </c>
      <c r="C5" s="5"/>
      <c r="D5">
        <v>62</v>
      </c>
      <c r="G5" s="6"/>
      <c r="H5" s="5"/>
      <c r="I5" s="5" t="s">
        <v>690</v>
      </c>
      <c r="J5" s="1" t="s">
        <v>706</v>
      </c>
    </row>
    <row r="6" spans="1:15" s="11" customFormat="1" ht="41.4" x14ac:dyDescent="0.3">
      <c r="A6" s="51" t="s">
        <v>0</v>
      </c>
      <c r="B6" s="51" t="s">
        <v>1</v>
      </c>
      <c r="C6" s="51" t="s">
        <v>2</v>
      </c>
      <c r="D6" s="51" t="s">
        <v>3</v>
      </c>
      <c r="E6" s="51" t="s">
        <v>4</v>
      </c>
      <c r="F6" s="51" t="s">
        <v>5</v>
      </c>
      <c r="G6" s="51" t="s">
        <v>6</v>
      </c>
      <c r="H6" s="51" t="s">
        <v>7</v>
      </c>
      <c r="I6" s="51" t="s">
        <v>17</v>
      </c>
      <c r="J6" s="51" t="s">
        <v>698</v>
      </c>
      <c r="K6" s="51" t="s">
        <v>699</v>
      </c>
      <c r="L6" s="51" t="s">
        <v>700</v>
      </c>
      <c r="M6" s="52" t="s">
        <v>701</v>
      </c>
      <c r="N6" s="52" t="s">
        <v>702</v>
      </c>
      <c r="O6" s="52" t="s">
        <v>703</v>
      </c>
    </row>
    <row r="7" spans="1:15" s="109" customFormat="1" ht="15.6" x14ac:dyDescent="0.3">
      <c r="A7" s="24">
        <v>1</v>
      </c>
      <c r="B7" s="24" t="s">
        <v>338</v>
      </c>
      <c r="C7" s="24" t="s">
        <v>236</v>
      </c>
      <c r="D7" s="24" t="s">
        <v>339</v>
      </c>
      <c r="E7" s="46" t="s">
        <v>11</v>
      </c>
      <c r="F7" s="43" t="s">
        <v>12</v>
      </c>
      <c r="G7" s="48">
        <v>39572</v>
      </c>
      <c r="H7" s="24" t="s">
        <v>670</v>
      </c>
      <c r="I7" s="24" t="s">
        <v>680</v>
      </c>
      <c r="J7" s="54">
        <v>22</v>
      </c>
      <c r="K7" s="111">
        <v>22</v>
      </c>
      <c r="L7" s="111">
        <v>9.5</v>
      </c>
      <c r="M7" s="112">
        <f t="shared" ref="M7:M38" si="0">SUM(J7:L7)</f>
        <v>53.5</v>
      </c>
      <c r="N7" s="113">
        <f t="shared" ref="N7:N38" si="1">M7*100/62</f>
        <v>86.290322580645167</v>
      </c>
      <c r="O7" s="111" t="s">
        <v>731</v>
      </c>
    </row>
    <row r="8" spans="1:15" s="109" customFormat="1" ht="15.6" x14ac:dyDescent="0.3">
      <c r="A8" s="24">
        <v>2</v>
      </c>
      <c r="B8" s="25" t="s">
        <v>226</v>
      </c>
      <c r="C8" s="26" t="s">
        <v>380</v>
      </c>
      <c r="D8" s="26" t="s">
        <v>10</v>
      </c>
      <c r="E8" s="27" t="s">
        <v>11</v>
      </c>
      <c r="F8" s="43" t="s">
        <v>12</v>
      </c>
      <c r="G8" s="33">
        <v>39730</v>
      </c>
      <c r="H8" s="31" t="s">
        <v>372</v>
      </c>
      <c r="I8" s="26" t="s">
        <v>381</v>
      </c>
      <c r="J8" s="54">
        <v>17</v>
      </c>
      <c r="K8" s="111">
        <v>21</v>
      </c>
      <c r="L8" s="111">
        <v>8</v>
      </c>
      <c r="M8" s="112">
        <f t="shared" si="0"/>
        <v>46</v>
      </c>
      <c r="N8" s="113">
        <f t="shared" si="1"/>
        <v>74.193548387096769</v>
      </c>
      <c r="O8" s="111" t="s">
        <v>364</v>
      </c>
    </row>
    <row r="9" spans="1:15" s="109" customFormat="1" ht="15.6" x14ac:dyDescent="0.3">
      <c r="A9" s="24">
        <v>3</v>
      </c>
      <c r="B9" s="25" t="s">
        <v>567</v>
      </c>
      <c r="C9" s="25" t="s">
        <v>159</v>
      </c>
      <c r="D9" s="25" t="s">
        <v>67</v>
      </c>
      <c r="E9" s="30" t="s">
        <v>16</v>
      </c>
      <c r="F9" s="43" t="s">
        <v>12</v>
      </c>
      <c r="G9" s="33" t="s">
        <v>568</v>
      </c>
      <c r="H9" s="31" t="s">
        <v>550</v>
      </c>
      <c r="I9" s="26" t="s">
        <v>551</v>
      </c>
      <c r="J9" s="54">
        <v>16</v>
      </c>
      <c r="K9" s="111">
        <v>20</v>
      </c>
      <c r="L9" s="111">
        <v>8</v>
      </c>
      <c r="M9" s="112">
        <f t="shared" si="0"/>
        <v>44</v>
      </c>
      <c r="N9" s="113">
        <f t="shared" si="1"/>
        <v>70.967741935483872</v>
      </c>
      <c r="O9" s="111" t="s">
        <v>364</v>
      </c>
    </row>
    <row r="10" spans="1:15" s="109" customFormat="1" ht="15.6" x14ac:dyDescent="0.3">
      <c r="A10" s="24">
        <v>4</v>
      </c>
      <c r="B10" s="45" t="s">
        <v>341</v>
      </c>
      <c r="C10" s="45" t="s">
        <v>110</v>
      </c>
      <c r="D10" s="45" t="s">
        <v>190</v>
      </c>
      <c r="E10" s="46" t="s">
        <v>11</v>
      </c>
      <c r="F10" s="43" t="s">
        <v>12</v>
      </c>
      <c r="G10" s="47">
        <v>39552</v>
      </c>
      <c r="H10" s="45" t="s">
        <v>664</v>
      </c>
      <c r="I10" s="45" t="s">
        <v>329</v>
      </c>
      <c r="J10" s="54">
        <v>16</v>
      </c>
      <c r="K10" s="111">
        <v>18.5</v>
      </c>
      <c r="L10" s="111">
        <v>7</v>
      </c>
      <c r="M10" s="112">
        <f t="shared" si="0"/>
        <v>41.5</v>
      </c>
      <c r="N10" s="113">
        <f t="shared" si="1"/>
        <v>66.935483870967744</v>
      </c>
      <c r="O10" s="111" t="s">
        <v>364</v>
      </c>
    </row>
    <row r="11" spans="1:15" s="109" customFormat="1" ht="15.6" x14ac:dyDescent="0.3">
      <c r="A11" s="24">
        <v>5</v>
      </c>
      <c r="B11" s="25" t="s">
        <v>572</v>
      </c>
      <c r="C11" s="25" t="s">
        <v>63</v>
      </c>
      <c r="D11" s="25" t="s">
        <v>526</v>
      </c>
      <c r="E11" s="30" t="s">
        <v>11</v>
      </c>
      <c r="F11" s="43" t="s">
        <v>12</v>
      </c>
      <c r="G11" s="33" t="s">
        <v>573</v>
      </c>
      <c r="H11" s="31" t="s">
        <v>550</v>
      </c>
      <c r="I11" s="26" t="s">
        <v>551</v>
      </c>
      <c r="J11" s="84">
        <v>18</v>
      </c>
      <c r="K11" s="111">
        <v>15.5</v>
      </c>
      <c r="L11" s="111">
        <v>6.5</v>
      </c>
      <c r="M11" s="112">
        <f t="shared" si="0"/>
        <v>40</v>
      </c>
      <c r="N11" s="113">
        <f t="shared" si="1"/>
        <v>64.516129032258064</v>
      </c>
      <c r="O11" s="111" t="s">
        <v>364</v>
      </c>
    </row>
    <row r="12" spans="1:15" s="109" customFormat="1" ht="15.6" x14ac:dyDescent="0.3">
      <c r="A12" s="24">
        <v>6</v>
      </c>
      <c r="B12" s="25" t="s">
        <v>662</v>
      </c>
      <c r="C12" s="25" t="s">
        <v>129</v>
      </c>
      <c r="D12" s="25" t="s">
        <v>100</v>
      </c>
      <c r="E12" s="27" t="s">
        <v>11</v>
      </c>
      <c r="F12" s="43" t="s">
        <v>12</v>
      </c>
      <c r="G12" s="29">
        <v>39555</v>
      </c>
      <c r="H12" s="28" t="s">
        <v>659</v>
      </c>
      <c r="I12" s="26" t="s">
        <v>656</v>
      </c>
      <c r="J12" s="84">
        <v>13</v>
      </c>
      <c r="K12" s="111">
        <v>19.5</v>
      </c>
      <c r="L12" s="111">
        <v>7</v>
      </c>
      <c r="M12" s="112">
        <f t="shared" si="0"/>
        <v>39.5</v>
      </c>
      <c r="N12" s="113">
        <f t="shared" si="1"/>
        <v>63.70967741935484</v>
      </c>
      <c r="O12" s="111" t="s">
        <v>364</v>
      </c>
    </row>
    <row r="13" spans="1:15" s="109" customFormat="1" ht="15.6" x14ac:dyDescent="0.3">
      <c r="A13" s="24">
        <v>7</v>
      </c>
      <c r="B13" s="25" t="s">
        <v>238</v>
      </c>
      <c r="C13" s="25" t="s">
        <v>121</v>
      </c>
      <c r="D13" s="25" t="s">
        <v>34</v>
      </c>
      <c r="E13" s="30" t="s">
        <v>11</v>
      </c>
      <c r="F13" s="43" t="s">
        <v>12</v>
      </c>
      <c r="G13" s="33" t="s">
        <v>564</v>
      </c>
      <c r="H13" s="31" t="s">
        <v>550</v>
      </c>
      <c r="I13" s="26" t="s">
        <v>551</v>
      </c>
      <c r="J13" s="54">
        <v>13</v>
      </c>
      <c r="K13" s="111">
        <v>19</v>
      </c>
      <c r="L13" s="111">
        <v>6.5</v>
      </c>
      <c r="M13" s="112">
        <f t="shared" si="0"/>
        <v>38.5</v>
      </c>
      <c r="N13" s="113">
        <f t="shared" si="1"/>
        <v>62.096774193548384</v>
      </c>
      <c r="O13" s="111" t="s">
        <v>364</v>
      </c>
    </row>
    <row r="14" spans="1:15" s="109" customFormat="1" ht="15.6" x14ac:dyDescent="0.3">
      <c r="A14" s="24">
        <v>8</v>
      </c>
      <c r="B14" s="25" t="s">
        <v>569</v>
      </c>
      <c r="C14" s="25" t="s">
        <v>9</v>
      </c>
      <c r="D14" s="25" t="s">
        <v>570</v>
      </c>
      <c r="E14" s="30" t="s">
        <v>11</v>
      </c>
      <c r="F14" s="43" t="s">
        <v>12</v>
      </c>
      <c r="G14" s="33" t="s">
        <v>571</v>
      </c>
      <c r="H14" s="31" t="s">
        <v>550</v>
      </c>
      <c r="I14" s="26" t="s">
        <v>551</v>
      </c>
      <c r="J14" s="84">
        <v>15</v>
      </c>
      <c r="K14" s="111">
        <v>18</v>
      </c>
      <c r="L14" s="111">
        <v>5.5</v>
      </c>
      <c r="M14" s="112">
        <f t="shared" si="0"/>
        <v>38.5</v>
      </c>
      <c r="N14" s="113">
        <f t="shared" si="1"/>
        <v>62.096774193548384</v>
      </c>
      <c r="O14" s="111" t="s">
        <v>364</v>
      </c>
    </row>
    <row r="15" spans="1:15" s="109" customFormat="1" ht="15.6" x14ac:dyDescent="0.3">
      <c r="A15" s="24">
        <v>9</v>
      </c>
      <c r="B15" s="25" t="s">
        <v>384</v>
      </c>
      <c r="C15" s="25" t="s">
        <v>385</v>
      </c>
      <c r="D15" s="25" t="s">
        <v>386</v>
      </c>
      <c r="E15" s="30" t="s">
        <v>11</v>
      </c>
      <c r="F15" s="43" t="s">
        <v>12</v>
      </c>
      <c r="G15" s="33">
        <v>39765</v>
      </c>
      <c r="H15" s="31" t="s">
        <v>372</v>
      </c>
      <c r="I15" s="26" t="s">
        <v>381</v>
      </c>
      <c r="J15" s="81">
        <v>13</v>
      </c>
      <c r="K15" s="111">
        <v>17.5</v>
      </c>
      <c r="L15" s="111">
        <v>7</v>
      </c>
      <c r="M15" s="112">
        <f t="shared" si="0"/>
        <v>37.5</v>
      </c>
      <c r="N15" s="113">
        <f t="shared" si="1"/>
        <v>60.483870967741936</v>
      </c>
      <c r="O15" s="111" t="s">
        <v>364</v>
      </c>
    </row>
    <row r="16" spans="1:15" s="109" customFormat="1" ht="15.6" x14ac:dyDescent="0.3">
      <c r="A16" s="24">
        <v>10</v>
      </c>
      <c r="B16" s="41" t="s">
        <v>342</v>
      </c>
      <c r="C16" s="41" t="s">
        <v>343</v>
      </c>
      <c r="D16" s="41" t="s">
        <v>344</v>
      </c>
      <c r="E16" s="42" t="s">
        <v>11</v>
      </c>
      <c r="F16" s="43" t="s">
        <v>12</v>
      </c>
      <c r="G16" s="64">
        <v>39598</v>
      </c>
      <c r="H16" s="43" t="s">
        <v>340</v>
      </c>
      <c r="I16" s="41" t="s">
        <v>329</v>
      </c>
      <c r="J16" s="82">
        <v>14</v>
      </c>
      <c r="K16" s="111">
        <v>17.5</v>
      </c>
      <c r="L16" s="111">
        <v>5.5</v>
      </c>
      <c r="M16" s="112">
        <f t="shared" si="0"/>
        <v>37</v>
      </c>
      <c r="N16" s="113">
        <f t="shared" si="1"/>
        <v>59.677419354838712</v>
      </c>
      <c r="O16" s="111" t="s">
        <v>364</v>
      </c>
    </row>
    <row r="17" spans="1:15" s="109" customFormat="1" ht="15.6" x14ac:dyDescent="0.3">
      <c r="A17" s="24">
        <v>11</v>
      </c>
      <c r="B17" s="114" t="s">
        <v>141</v>
      </c>
      <c r="C17" s="114" t="s">
        <v>674</v>
      </c>
      <c r="D17" s="114" t="s">
        <v>108</v>
      </c>
      <c r="E17" s="46" t="s">
        <v>16</v>
      </c>
      <c r="F17" s="43" t="s">
        <v>12</v>
      </c>
      <c r="G17" s="48">
        <v>39779</v>
      </c>
      <c r="H17" s="24" t="s">
        <v>673</v>
      </c>
      <c r="I17" s="24" t="s">
        <v>551</v>
      </c>
      <c r="J17" s="82">
        <v>16</v>
      </c>
      <c r="K17" s="111">
        <v>15</v>
      </c>
      <c r="L17" s="111">
        <v>6</v>
      </c>
      <c r="M17" s="112">
        <f t="shared" si="0"/>
        <v>37</v>
      </c>
      <c r="N17" s="113">
        <f t="shared" si="1"/>
        <v>59.677419354838712</v>
      </c>
      <c r="O17" s="111" t="s">
        <v>364</v>
      </c>
    </row>
    <row r="18" spans="1:15" s="109" customFormat="1" ht="15.6" x14ac:dyDescent="0.3">
      <c r="A18" s="24">
        <v>12</v>
      </c>
      <c r="B18" s="45" t="s">
        <v>44</v>
      </c>
      <c r="C18" s="45" t="s">
        <v>313</v>
      </c>
      <c r="D18" s="45" t="s">
        <v>314</v>
      </c>
      <c r="E18" s="46" t="s">
        <v>16</v>
      </c>
      <c r="F18" s="43" t="s">
        <v>12</v>
      </c>
      <c r="G18" s="47">
        <v>39754</v>
      </c>
      <c r="H18" s="45" t="s">
        <v>663</v>
      </c>
      <c r="I18" s="45" t="s">
        <v>273</v>
      </c>
      <c r="J18" s="54">
        <v>10</v>
      </c>
      <c r="K18" s="111">
        <v>19.5</v>
      </c>
      <c r="L18" s="111">
        <v>7</v>
      </c>
      <c r="M18" s="112">
        <f t="shared" si="0"/>
        <v>36.5</v>
      </c>
      <c r="N18" s="113">
        <f t="shared" si="1"/>
        <v>58.87096774193548</v>
      </c>
      <c r="O18" s="111" t="s">
        <v>364</v>
      </c>
    </row>
    <row r="19" spans="1:15" s="109" customFormat="1" ht="15.6" x14ac:dyDescent="0.3">
      <c r="A19" s="24">
        <v>13</v>
      </c>
      <c r="B19" s="24" t="s">
        <v>338</v>
      </c>
      <c r="C19" s="24" t="s">
        <v>671</v>
      </c>
      <c r="D19" s="24" t="s">
        <v>339</v>
      </c>
      <c r="E19" s="46" t="s">
        <v>11</v>
      </c>
      <c r="F19" s="43" t="s">
        <v>12</v>
      </c>
      <c r="G19" s="48">
        <v>39572</v>
      </c>
      <c r="H19" s="24" t="s">
        <v>670</v>
      </c>
      <c r="I19" s="24" t="s">
        <v>680</v>
      </c>
      <c r="J19" s="83">
        <v>14</v>
      </c>
      <c r="K19" s="111">
        <v>18.5</v>
      </c>
      <c r="L19" s="111">
        <v>4</v>
      </c>
      <c r="M19" s="112">
        <f t="shared" si="0"/>
        <v>36.5</v>
      </c>
      <c r="N19" s="113">
        <f t="shared" si="1"/>
        <v>58.87096774193548</v>
      </c>
      <c r="O19" s="111" t="s">
        <v>364</v>
      </c>
    </row>
    <row r="20" spans="1:15" s="109" customFormat="1" ht="15.6" x14ac:dyDescent="0.3">
      <c r="A20" s="24">
        <v>14</v>
      </c>
      <c r="B20" s="25" t="s">
        <v>109</v>
      </c>
      <c r="C20" s="26" t="s">
        <v>110</v>
      </c>
      <c r="D20" s="26" t="s">
        <v>80</v>
      </c>
      <c r="E20" s="27" t="s">
        <v>11</v>
      </c>
      <c r="F20" s="43" t="s">
        <v>12</v>
      </c>
      <c r="G20" s="35">
        <v>39777</v>
      </c>
      <c r="H20" s="28" t="s">
        <v>37</v>
      </c>
      <c r="I20" s="26" t="s">
        <v>38</v>
      </c>
      <c r="J20" s="80">
        <v>14</v>
      </c>
      <c r="K20" s="111">
        <v>15</v>
      </c>
      <c r="L20" s="111">
        <v>6.5</v>
      </c>
      <c r="M20" s="112">
        <f t="shared" si="0"/>
        <v>35.5</v>
      </c>
      <c r="N20" s="113">
        <f t="shared" si="1"/>
        <v>57.258064516129032</v>
      </c>
      <c r="O20" s="111" t="s">
        <v>364</v>
      </c>
    </row>
    <row r="21" spans="1:15" s="109" customFormat="1" ht="15.6" x14ac:dyDescent="0.3">
      <c r="A21" s="24">
        <v>15</v>
      </c>
      <c r="B21" s="28" t="s">
        <v>176</v>
      </c>
      <c r="C21" s="28" t="s">
        <v>42</v>
      </c>
      <c r="D21" s="28" t="s">
        <v>177</v>
      </c>
      <c r="E21" s="39" t="s">
        <v>11</v>
      </c>
      <c r="F21" s="43" t="s">
        <v>12</v>
      </c>
      <c r="G21" s="35">
        <v>39591</v>
      </c>
      <c r="H21" s="28" t="s">
        <v>131</v>
      </c>
      <c r="I21" s="28" t="s">
        <v>758</v>
      </c>
      <c r="J21" s="82">
        <v>10</v>
      </c>
      <c r="K21" s="111">
        <v>19</v>
      </c>
      <c r="L21" s="111">
        <v>6.5</v>
      </c>
      <c r="M21" s="112">
        <f t="shared" si="0"/>
        <v>35.5</v>
      </c>
      <c r="N21" s="113">
        <f t="shared" si="1"/>
        <v>57.258064516129032</v>
      </c>
      <c r="O21" s="111" t="s">
        <v>364</v>
      </c>
    </row>
    <row r="22" spans="1:15" s="109" customFormat="1" ht="15.6" x14ac:dyDescent="0.3">
      <c r="A22" s="24">
        <v>16</v>
      </c>
      <c r="B22" s="28" t="s">
        <v>146</v>
      </c>
      <c r="C22" s="28" t="s">
        <v>63</v>
      </c>
      <c r="D22" s="28" t="s">
        <v>315</v>
      </c>
      <c r="E22" s="39" t="s">
        <v>11</v>
      </c>
      <c r="F22" s="43" t="s">
        <v>12</v>
      </c>
      <c r="G22" s="35">
        <v>39794</v>
      </c>
      <c r="H22" s="28" t="s">
        <v>267</v>
      </c>
      <c r="I22" s="28" t="s">
        <v>273</v>
      </c>
      <c r="J22" s="83">
        <v>17</v>
      </c>
      <c r="K22" s="111">
        <v>10.5</v>
      </c>
      <c r="L22" s="111">
        <v>7.5</v>
      </c>
      <c r="M22" s="112">
        <f t="shared" si="0"/>
        <v>35</v>
      </c>
      <c r="N22" s="113">
        <f t="shared" si="1"/>
        <v>56.451612903225808</v>
      </c>
      <c r="O22" s="111" t="s">
        <v>364</v>
      </c>
    </row>
    <row r="23" spans="1:15" s="109" customFormat="1" ht="15.6" x14ac:dyDescent="0.3">
      <c r="A23" s="24">
        <v>17</v>
      </c>
      <c r="B23" s="25" t="s">
        <v>402</v>
      </c>
      <c r="C23" s="25" t="s">
        <v>158</v>
      </c>
      <c r="D23" s="25" t="s">
        <v>621</v>
      </c>
      <c r="E23" s="27" t="s">
        <v>11</v>
      </c>
      <c r="F23" s="43" t="s">
        <v>12</v>
      </c>
      <c r="G23" s="29">
        <v>39695</v>
      </c>
      <c r="H23" s="34" t="s">
        <v>592</v>
      </c>
      <c r="I23" s="34" t="s">
        <v>593</v>
      </c>
      <c r="J23" s="54">
        <v>12</v>
      </c>
      <c r="K23" s="111">
        <v>15.5</v>
      </c>
      <c r="L23" s="111">
        <v>7</v>
      </c>
      <c r="M23" s="112">
        <f t="shared" si="0"/>
        <v>34.5</v>
      </c>
      <c r="N23" s="113">
        <f t="shared" si="1"/>
        <v>55.645161290322584</v>
      </c>
      <c r="O23" s="111" t="s">
        <v>364</v>
      </c>
    </row>
    <row r="24" spans="1:15" s="109" customFormat="1" ht="15.6" x14ac:dyDescent="0.3">
      <c r="A24" s="24">
        <v>18</v>
      </c>
      <c r="B24" s="34" t="s">
        <v>538</v>
      </c>
      <c r="C24" s="25" t="s">
        <v>160</v>
      </c>
      <c r="D24" s="25" t="s">
        <v>221</v>
      </c>
      <c r="E24" s="30" t="s">
        <v>11</v>
      </c>
      <c r="F24" s="43" t="s">
        <v>12</v>
      </c>
      <c r="G24" s="29">
        <v>39832</v>
      </c>
      <c r="H24" s="28" t="s">
        <v>475</v>
      </c>
      <c r="I24" s="26" t="s">
        <v>529</v>
      </c>
      <c r="J24" s="80">
        <v>13</v>
      </c>
      <c r="K24" s="111">
        <v>14</v>
      </c>
      <c r="L24" s="111">
        <v>7.5</v>
      </c>
      <c r="M24" s="112">
        <f t="shared" si="0"/>
        <v>34.5</v>
      </c>
      <c r="N24" s="113">
        <f t="shared" si="1"/>
        <v>55.645161290322584</v>
      </c>
      <c r="O24" s="111" t="s">
        <v>364</v>
      </c>
    </row>
    <row r="25" spans="1:15" s="109" customFormat="1" ht="15.6" x14ac:dyDescent="0.3">
      <c r="A25" s="14">
        <v>19</v>
      </c>
      <c r="B25" s="13" t="s">
        <v>565</v>
      </c>
      <c r="C25" s="13" t="s">
        <v>101</v>
      </c>
      <c r="D25" s="13" t="s">
        <v>161</v>
      </c>
      <c r="E25" s="2" t="s">
        <v>16</v>
      </c>
      <c r="F25" s="16" t="s">
        <v>12</v>
      </c>
      <c r="G25" s="18" t="s">
        <v>566</v>
      </c>
      <c r="H25" s="17" t="s">
        <v>550</v>
      </c>
      <c r="I25" s="12" t="s">
        <v>551</v>
      </c>
      <c r="J25" s="94">
        <v>10</v>
      </c>
      <c r="K25" s="95">
        <v>17</v>
      </c>
      <c r="L25" s="95">
        <v>7.5</v>
      </c>
      <c r="M25" s="96">
        <f t="shared" si="0"/>
        <v>34.5</v>
      </c>
      <c r="N25" s="97">
        <f t="shared" si="1"/>
        <v>55.645161290322584</v>
      </c>
      <c r="O25" s="95" t="s">
        <v>364</v>
      </c>
    </row>
    <row r="26" spans="1:15" s="11" customFormat="1" ht="15.6" x14ac:dyDescent="0.3">
      <c r="A26" s="24">
        <v>20</v>
      </c>
      <c r="B26" s="25" t="s">
        <v>107</v>
      </c>
      <c r="C26" s="26" t="s">
        <v>104</v>
      </c>
      <c r="D26" s="26" t="s">
        <v>108</v>
      </c>
      <c r="E26" s="27" t="s">
        <v>16</v>
      </c>
      <c r="F26" s="43" t="s">
        <v>12</v>
      </c>
      <c r="G26" s="35">
        <v>39737</v>
      </c>
      <c r="H26" s="28" t="s">
        <v>37</v>
      </c>
      <c r="I26" s="26" t="s">
        <v>38</v>
      </c>
      <c r="J26" s="54">
        <v>10</v>
      </c>
      <c r="K26" s="98">
        <v>15.5</v>
      </c>
      <c r="L26" s="98">
        <v>8</v>
      </c>
      <c r="M26" s="99">
        <f t="shared" si="0"/>
        <v>33.5</v>
      </c>
      <c r="N26" s="100">
        <f t="shared" si="1"/>
        <v>54.032258064516128</v>
      </c>
      <c r="O26" s="98"/>
    </row>
    <row r="27" spans="1:15" s="11" customFormat="1" ht="15.6" x14ac:dyDescent="0.3">
      <c r="A27" s="24">
        <v>21</v>
      </c>
      <c r="B27" s="34" t="s">
        <v>539</v>
      </c>
      <c r="C27" s="25" t="s">
        <v>86</v>
      </c>
      <c r="D27" s="25" t="s">
        <v>312</v>
      </c>
      <c r="E27" s="30" t="s">
        <v>11</v>
      </c>
      <c r="F27" s="43" t="s">
        <v>12</v>
      </c>
      <c r="G27" s="29">
        <v>39583</v>
      </c>
      <c r="H27" s="28" t="s">
        <v>475</v>
      </c>
      <c r="I27" s="26" t="s">
        <v>529</v>
      </c>
      <c r="J27" s="84">
        <v>14</v>
      </c>
      <c r="K27" s="98">
        <v>14</v>
      </c>
      <c r="L27" s="98">
        <v>5</v>
      </c>
      <c r="M27" s="99">
        <f t="shared" si="0"/>
        <v>33</v>
      </c>
      <c r="N27" s="100">
        <f t="shared" si="1"/>
        <v>53.225806451612904</v>
      </c>
      <c r="O27" s="98"/>
    </row>
    <row r="28" spans="1:15" s="11" customFormat="1" ht="15.6" x14ac:dyDescent="0.3">
      <c r="A28" s="24">
        <v>22</v>
      </c>
      <c r="B28" s="45" t="s">
        <v>675</v>
      </c>
      <c r="C28" s="45" t="s">
        <v>112</v>
      </c>
      <c r="D28" s="45" t="s">
        <v>221</v>
      </c>
      <c r="E28" s="46" t="s">
        <v>11</v>
      </c>
      <c r="F28" s="43" t="s">
        <v>12</v>
      </c>
      <c r="G28" s="47">
        <v>39602</v>
      </c>
      <c r="H28" s="45" t="s">
        <v>676</v>
      </c>
      <c r="I28" s="45" t="s">
        <v>635</v>
      </c>
      <c r="J28" s="81">
        <v>10</v>
      </c>
      <c r="K28" s="98">
        <v>16.5</v>
      </c>
      <c r="L28" s="98">
        <v>5.5</v>
      </c>
      <c r="M28" s="99">
        <f t="shared" si="0"/>
        <v>32</v>
      </c>
      <c r="N28" s="100">
        <f t="shared" si="1"/>
        <v>51.612903225806448</v>
      </c>
      <c r="O28" s="98"/>
    </row>
    <row r="29" spans="1:15" s="11" customFormat="1" ht="15.6" x14ac:dyDescent="0.3">
      <c r="A29" s="24">
        <v>23</v>
      </c>
      <c r="B29" s="25" t="s">
        <v>113</v>
      </c>
      <c r="C29" s="25" t="s">
        <v>114</v>
      </c>
      <c r="D29" s="25" t="s">
        <v>115</v>
      </c>
      <c r="E29" s="30" t="s">
        <v>16</v>
      </c>
      <c r="F29" s="43" t="s">
        <v>12</v>
      </c>
      <c r="G29" s="29">
        <v>39689</v>
      </c>
      <c r="H29" s="28" t="s">
        <v>37</v>
      </c>
      <c r="I29" s="25" t="s">
        <v>38</v>
      </c>
      <c r="J29" s="82">
        <v>11</v>
      </c>
      <c r="K29" s="98">
        <v>15.5</v>
      </c>
      <c r="L29" s="98">
        <v>5.5</v>
      </c>
      <c r="M29" s="99">
        <f t="shared" si="0"/>
        <v>32</v>
      </c>
      <c r="N29" s="100">
        <f t="shared" si="1"/>
        <v>51.612903225806448</v>
      </c>
      <c r="O29" s="98"/>
    </row>
    <row r="30" spans="1:15" s="11" customFormat="1" ht="15.6" x14ac:dyDescent="0.3">
      <c r="A30" s="24">
        <v>24</v>
      </c>
      <c r="B30" s="41" t="s">
        <v>226</v>
      </c>
      <c r="C30" s="41" t="s">
        <v>348</v>
      </c>
      <c r="D30" s="41" t="s">
        <v>190</v>
      </c>
      <c r="E30" s="42" t="s">
        <v>11</v>
      </c>
      <c r="F30" s="43" t="s">
        <v>12</v>
      </c>
      <c r="G30" s="64">
        <v>39707</v>
      </c>
      <c r="H30" s="43" t="s">
        <v>340</v>
      </c>
      <c r="I30" s="41" t="s">
        <v>329</v>
      </c>
      <c r="J30" s="54">
        <v>10</v>
      </c>
      <c r="K30" s="98">
        <v>16.5</v>
      </c>
      <c r="L30" s="98">
        <v>5.5</v>
      </c>
      <c r="M30" s="99">
        <f t="shared" si="0"/>
        <v>32</v>
      </c>
      <c r="N30" s="100">
        <f t="shared" si="1"/>
        <v>51.612903225806448</v>
      </c>
      <c r="O30" s="98"/>
    </row>
    <row r="31" spans="1:15" s="11" customFormat="1" ht="15.6" x14ac:dyDescent="0.3">
      <c r="A31" s="24">
        <v>25</v>
      </c>
      <c r="B31" s="25" t="s">
        <v>105</v>
      </c>
      <c r="C31" s="26" t="s">
        <v>20</v>
      </c>
      <c r="D31" s="26" t="s">
        <v>106</v>
      </c>
      <c r="E31" s="27" t="s">
        <v>11</v>
      </c>
      <c r="F31" s="43" t="s">
        <v>12</v>
      </c>
      <c r="G31" s="35">
        <v>39580</v>
      </c>
      <c r="H31" s="28" t="s">
        <v>37</v>
      </c>
      <c r="I31" s="26" t="s">
        <v>38</v>
      </c>
      <c r="J31" s="81">
        <v>12</v>
      </c>
      <c r="K31" s="98">
        <v>14.5</v>
      </c>
      <c r="L31" s="98">
        <v>5</v>
      </c>
      <c r="M31" s="99">
        <f t="shared" si="0"/>
        <v>31.5</v>
      </c>
      <c r="N31" s="100">
        <f t="shared" si="1"/>
        <v>50.806451612903224</v>
      </c>
      <c r="O31" s="98"/>
    </row>
    <row r="32" spans="1:15" s="11" customFormat="1" ht="15.6" x14ac:dyDescent="0.3">
      <c r="A32" s="24">
        <v>26</v>
      </c>
      <c r="B32" s="28" t="s">
        <v>146</v>
      </c>
      <c r="C32" s="28" t="s">
        <v>172</v>
      </c>
      <c r="D32" s="28" t="s">
        <v>221</v>
      </c>
      <c r="E32" s="39" t="s">
        <v>11</v>
      </c>
      <c r="F32" s="43" t="s">
        <v>12</v>
      </c>
      <c r="G32" s="35">
        <v>39843</v>
      </c>
      <c r="H32" s="28" t="s">
        <v>131</v>
      </c>
      <c r="I32" s="28" t="s">
        <v>758</v>
      </c>
      <c r="J32" s="80">
        <v>6</v>
      </c>
      <c r="K32" s="98">
        <v>18.5</v>
      </c>
      <c r="L32" s="98">
        <v>7</v>
      </c>
      <c r="M32" s="99">
        <f t="shared" si="0"/>
        <v>31.5</v>
      </c>
      <c r="N32" s="100">
        <f t="shared" si="1"/>
        <v>50.806451612903224</v>
      </c>
      <c r="O32" s="98"/>
    </row>
    <row r="33" spans="1:15" s="11" customFormat="1" ht="15.6" x14ac:dyDescent="0.3">
      <c r="A33" s="24">
        <v>27</v>
      </c>
      <c r="B33" s="24" t="s">
        <v>152</v>
      </c>
      <c r="C33" s="24" t="s">
        <v>78</v>
      </c>
      <c r="D33" s="24" t="s">
        <v>315</v>
      </c>
      <c r="E33" s="46" t="s">
        <v>11</v>
      </c>
      <c r="F33" s="43" t="s">
        <v>12</v>
      </c>
      <c r="G33" s="35">
        <v>39786</v>
      </c>
      <c r="H33" s="28" t="s">
        <v>665</v>
      </c>
      <c r="I33" s="24" t="s">
        <v>529</v>
      </c>
      <c r="J33" s="82">
        <v>11</v>
      </c>
      <c r="K33" s="98">
        <v>16</v>
      </c>
      <c r="L33" s="98">
        <v>4</v>
      </c>
      <c r="M33" s="99">
        <f t="shared" si="0"/>
        <v>31</v>
      </c>
      <c r="N33" s="100">
        <f t="shared" si="1"/>
        <v>50</v>
      </c>
      <c r="O33" s="98"/>
    </row>
    <row r="34" spans="1:15" s="11" customFormat="1" ht="15.6" x14ac:dyDescent="0.3">
      <c r="A34" s="24">
        <v>28</v>
      </c>
      <c r="B34" s="34" t="s">
        <v>39</v>
      </c>
      <c r="C34" s="26" t="s">
        <v>29</v>
      </c>
      <c r="D34" s="26" t="s">
        <v>207</v>
      </c>
      <c r="E34" s="27" t="s">
        <v>11</v>
      </c>
      <c r="F34" s="43" t="s">
        <v>12</v>
      </c>
      <c r="G34" s="35">
        <v>39819</v>
      </c>
      <c r="H34" s="28" t="s">
        <v>475</v>
      </c>
      <c r="I34" s="26" t="s">
        <v>529</v>
      </c>
      <c r="J34" s="80">
        <v>12</v>
      </c>
      <c r="K34" s="98">
        <v>14</v>
      </c>
      <c r="L34" s="98">
        <v>4.5</v>
      </c>
      <c r="M34" s="99">
        <f t="shared" si="0"/>
        <v>30.5</v>
      </c>
      <c r="N34" s="100">
        <f t="shared" si="1"/>
        <v>49.193548387096776</v>
      </c>
      <c r="O34" s="98"/>
    </row>
    <row r="35" spans="1:15" s="11" customFormat="1" ht="15.6" x14ac:dyDescent="0.3">
      <c r="A35" s="24">
        <v>29</v>
      </c>
      <c r="B35" s="41" t="s">
        <v>349</v>
      </c>
      <c r="C35" s="41" t="s">
        <v>140</v>
      </c>
      <c r="D35" s="41" t="s">
        <v>59</v>
      </c>
      <c r="E35" s="42" t="s">
        <v>11</v>
      </c>
      <c r="F35" s="43" t="s">
        <v>12</v>
      </c>
      <c r="G35" s="64">
        <v>39683</v>
      </c>
      <c r="H35" s="43" t="s">
        <v>340</v>
      </c>
      <c r="I35" s="41" t="s">
        <v>329</v>
      </c>
      <c r="J35" s="80">
        <v>13</v>
      </c>
      <c r="K35" s="98">
        <v>10.5</v>
      </c>
      <c r="L35" s="98">
        <v>6.5</v>
      </c>
      <c r="M35" s="99">
        <f t="shared" si="0"/>
        <v>30</v>
      </c>
      <c r="N35" s="100">
        <f t="shared" si="1"/>
        <v>48.387096774193552</v>
      </c>
      <c r="O35" s="98"/>
    </row>
    <row r="36" spans="1:15" s="11" customFormat="1" ht="15.6" x14ac:dyDescent="0.3">
      <c r="A36" s="24">
        <v>30</v>
      </c>
      <c r="B36" s="34" t="s">
        <v>527</v>
      </c>
      <c r="C36" s="26" t="s">
        <v>528</v>
      </c>
      <c r="D36" s="26" t="s">
        <v>95</v>
      </c>
      <c r="E36" s="27" t="s">
        <v>11</v>
      </c>
      <c r="F36" s="43" t="s">
        <v>12</v>
      </c>
      <c r="G36" s="35">
        <v>39750</v>
      </c>
      <c r="H36" s="28" t="s">
        <v>475</v>
      </c>
      <c r="I36" s="26" t="s">
        <v>529</v>
      </c>
      <c r="J36" s="54">
        <v>8</v>
      </c>
      <c r="K36" s="98">
        <v>15</v>
      </c>
      <c r="L36" s="98">
        <v>7</v>
      </c>
      <c r="M36" s="99">
        <f t="shared" si="0"/>
        <v>30</v>
      </c>
      <c r="N36" s="100">
        <f t="shared" si="1"/>
        <v>48.387096774193552</v>
      </c>
      <c r="O36" s="98"/>
    </row>
    <row r="37" spans="1:15" s="11" customFormat="1" ht="15.6" x14ac:dyDescent="0.3">
      <c r="A37" s="24">
        <v>31</v>
      </c>
      <c r="B37" s="34" t="s">
        <v>535</v>
      </c>
      <c r="C37" s="25" t="s">
        <v>30</v>
      </c>
      <c r="D37" s="25" t="s">
        <v>33</v>
      </c>
      <c r="E37" s="30" t="s">
        <v>11</v>
      </c>
      <c r="F37" s="43" t="s">
        <v>12</v>
      </c>
      <c r="G37" s="29">
        <v>39679</v>
      </c>
      <c r="H37" s="28" t="s">
        <v>475</v>
      </c>
      <c r="I37" s="26" t="s">
        <v>529</v>
      </c>
      <c r="J37" s="82">
        <v>11</v>
      </c>
      <c r="K37" s="98">
        <v>10</v>
      </c>
      <c r="L37" s="98">
        <v>9</v>
      </c>
      <c r="M37" s="99">
        <f t="shared" si="0"/>
        <v>30</v>
      </c>
      <c r="N37" s="100">
        <f t="shared" si="1"/>
        <v>48.387096774193552</v>
      </c>
      <c r="O37" s="98"/>
    </row>
    <row r="38" spans="1:15" s="11" customFormat="1" ht="15.6" x14ac:dyDescent="0.3">
      <c r="A38" s="24">
        <v>32</v>
      </c>
      <c r="B38" s="34" t="s">
        <v>531</v>
      </c>
      <c r="C38" s="26" t="s">
        <v>532</v>
      </c>
      <c r="D38" s="26" t="s">
        <v>10</v>
      </c>
      <c r="E38" s="27" t="s">
        <v>11</v>
      </c>
      <c r="F38" s="43" t="s">
        <v>12</v>
      </c>
      <c r="G38" s="35">
        <v>39639</v>
      </c>
      <c r="H38" s="28" t="s">
        <v>475</v>
      </c>
      <c r="I38" s="26" t="s">
        <v>529</v>
      </c>
      <c r="J38" s="80">
        <v>12</v>
      </c>
      <c r="K38" s="98">
        <v>13.5</v>
      </c>
      <c r="L38" s="98">
        <v>4</v>
      </c>
      <c r="M38" s="99">
        <f t="shared" si="0"/>
        <v>29.5</v>
      </c>
      <c r="N38" s="100">
        <f t="shared" si="1"/>
        <v>47.58064516129032</v>
      </c>
      <c r="O38" s="98"/>
    </row>
    <row r="39" spans="1:15" s="11" customFormat="1" ht="15.6" x14ac:dyDescent="0.3">
      <c r="A39" s="24">
        <v>33</v>
      </c>
      <c r="B39" s="41" t="s">
        <v>355</v>
      </c>
      <c r="C39" s="41" t="s">
        <v>125</v>
      </c>
      <c r="D39" s="41" t="s">
        <v>136</v>
      </c>
      <c r="E39" s="42" t="s">
        <v>11</v>
      </c>
      <c r="F39" s="43" t="s">
        <v>12</v>
      </c>
      <c r="G39" s="64">
        <v>39731</v>
      </c>
      <c r="H39" s="43" t="s">
        <v>340</v>
      </c>
      <c r="I39" s="41" t="s">
        <v>329</v>
      </c>
      <c r="J39" s="82">
        <v>11</v>
      </c>
      <c r="K39" s="98">
        <v>14</v>
      </c>
      <c r="L39" s="98">
        <v>4.5</v>
      </c>
      <c r="M39" s="99">
        <f t="shared" ref="M39:M70" si="2">SUM(J39:L39)</f>
        <v>29.5</v>
      </c>
      <c r="N39" s="100">
        <f t="shared" ref="N39:N70" si="3">M39*100/62</f>
        <v>47.58064516129032</v>
      </c>
      <c r="O39" s="98"/>
    </row>
    <row r="40" spans="1:15" s="11" customFormat="1" ht="15.6" x14ac:dyDescent="0.3">
      <c r="A40" s="24">
        <v>34</v>
      </c>
      <c r="B40" s="25" t="s">
        <v>616</v>
      </c>
      <c r="C40" s="26" t="s">
        <v>617</v>
      </c>
      <c r="D40" s="26" t="s">
        <v>72</v>
      </c>
      <c r="E40" s="27" t="s">
        <v>16</v>
      </c>
      <c r="F40" s="43" t="s">
        <v>12</v>
      </c>
      <c r="G40" s="29">
        <v>39758</v>
      </c>
      <c r="H40" s="34" t="s">
        <v>592</v>
      </c>
      <c r="I40" s="34" t="s">
        <v>593</v>
      </c>
      <c r="J40" s="54">
        <v>14</v>
      </c>
      <c r="K40" s="98">
        <v>15.5</v>
      </c>
      <c r="L40" s="98">
        <v>0</v>
      </c>
      <c r="M40" s="99">
        <f t="shared" si="2"/>
        <v>29.5</v>
      </c>
      <c r="N40" s="100">
        <f t="shared" si="3"/>
        <v>47.58064516129032</v>
      </c>
      <c r="O40" s="98"/>
    </row>
    <row r="41" spans="1:15" s="11" customFormat="1" ht="15.6" x14ac:dyDescent="0.3">
      <c r="A41" s="24">
        <v>35</v>
      </c>
      <c r="B41" s="24" t="s">
        <v>277</v>
      </c>
      <c r="C41" s="24" t="s">
        <v>20</v>
      </c>
      <c r="D41" s="24" t="s">
        <v>28</v>
      </c>
      <c r="E41" s="46" t="s">
        <v>11</v>
      </c>
      <c r="F41" s="43" t="s">
        <v>12</v>
      </c>
      <c r="G41" s="48">
        <v>39687</v>
      </c>
      <c r="H41" s="28" t="s">
        <v>665</v>
      </c>
      <c r="I41" s="24" t="s">
        <v>529</v>
      </c>
      <c r="J41" s="84">
        <v>11</v>
      </c>
      <c r="K41" s="98">
        <v>10</v>
      </c>
      <c r="L41" s="98">
        <v>7.5</v>
      </c>
      <c r="M41" s="99">
        <f t="shared" si="2"/>
        <v>28.5</v>
      </c>
      <c r="N41" s="100">
        <f t="shared" si="3"/>
        <v>45.967741935483872</v>
      </c>
      <c r="O41" s="98"/>
    </row>
    <row r="42" spans="1:15" s="11" customFormat="1" ht="15.6" x14ac:dyDescent="0.3">
      <c r="A42" s="24">
        <v>36</v>
      </c>
      <c r="B42" s="25" t="s">
        <v>574</v>
      </c>
      <c r="C42" s="25" t="s">
        <v>81</v>
      </c>
      <c r="D42" s="25" t="s">
        <v>221</v>
      </c>
      <c r="E42" s="30" t="s">
        <v>11</v>
      </c>
      <c r="F42" s="43" t="s">
        <v>12</v>
      </c>
      <c r="G42" s="33" t="s">
        <v>575</v>
      </c>
      <c r="H42" s="31" t="s">
        <v>550</v>
      </c>
      <c r="I42" s="26" t="s">
        <v>551</v>
      </c>
      <c r="J42" s="84">
        <v>8</v>
      </c>
      <c r="K42" s="98">
        <v>14</v>
      </c>
      <c r="L42" s="98">
        <v>6.5</v>
      </c>
      <c r="M42" s="99">
        <f t="shared" si="2"/>
        <v>28.5</v>
      </c>
      <c r="N42" s="100">
        <f t="shared" si="3"/>
        <v>45.967741935483872</v>
      </c>
      <c r="O42" s="98"/>
    </row>
    <row r="43" spans="1:15" s="11" customFormat="1" ht="15.6" x14ac:dyDescent="0.3">
      <c r="A43" s="24">
        <v>37</v>
      </c>
      <c r="B43" s="28" t="s">
        <v>318</v>
      </c>
      <c r="C43" s="28" t="s">
        <v>319</v>
      </c>
      <c r="D43" s="28" t="s">
        <v>136</v>
      </c>
      <c r="E43" s="39" t="s">
        <v>11</v>
      </c>
      <c r="F43" s="43" t="s">
        <v>12</v>
      </c>
      <c r="G43" s="35">
        <v>39915</v>
      </c>
      <c r="H43" s="28" t="s">
        <v>267</v>
      </c>
      <c r="I43" s="28" t="s">
        <v>273</v>
      </c>
      <c r="J43" s="83">
        <v>7</v>
      </c>
      <c r="K43" s="98">
        <v>13.5</v>
      </c>
      <c r="L43" s="98">
        <v>7.5</v>
      </c>
      <c r="M43" s="99">
        <f t="shared" si="2"/>
        <v>28</v>
      </c>
      <c r="N43" s="100">
        <f t="shared" si="3"/>
        <v>45.161290322580648</v>
      </c>
      <c r="O43" s="98"/>
    </row>
    <row r="44" spans="1:15" s="11" customFormat="1" ht="15.6" x14ac:dyDescent="0.3">
      <c r="A44" s="24">
        <v>38</v>
      </c>
      <c r="B44" s="25" t="s">
        <v>615</v>
      </c>
      <c r="C44" s="26" t="s">
        <v>9</v>
      </c>
      <c r="D44" s="26" t="s">
        <v>516</v>
      </c>
      <c r="E44" s="27" t="s">
        <v>11</v>
      </c>
      <c r="F44" s="43" t="s">
        <v>12</v>
      </c>
      <c r="G44" s="29">
        <v>39779</v>
      </c>
      <c r="H44" s="34" t="s">
        <v>592</v>
      </c>
      <c r="I44" s="34" t="s">
        <v>593</v>
      </c>
      <c r="J44" s="82">
        <v>9</v>
      </c>
      <c r="K44" s="98">
        <v>12.5</v>
      </c>
      <c r="L44" s="98">
        <v>6.5</v>
      </c>
      <c r="M44" s="99">
        <f t="shared" si="2"/>
        <v>28</v>
      </c>
      <c r="N44" s="100">
        <f t="shared" si="3"/>
        <v>45.161290322580648</v>
      </c>
      <c r="O44" s="98"/>
    </row>
    <row r="45" spans="1:15" s="11" customFormat="1" ht="15.6" x14ac:dyDescent="0.3">
      <c r="A45" s="24">
        <v>39</v>
      </c>
      <c r="B45" s="26" t="s">
        <v>85</v>
      </c>
      <c r="C45" s="26" t="s">
        <v>192</v>
      </c>
      <c r="D45" s="26" t="s">
        <v>234</v>
      </c>
      <c r="E45" s="27" t="s">
        <v>11</v>
      </c>
      <c r="F45" s="43" t="s">
        <v>12</v>
      </c>
      <c r="G45" s="35" t="s">
        <v>251</v>
      </c>
      <c r="H45" s="28" t="s">
        <v>211</v>
      </c>
      <c r="I45" s="26" t="s">
        <v>219</v>
      </c>
      <c r="J45" s="54">
        <v>8</v>
      </c>
      <c r="K45" s="98">
        <v>12.5</v>
      </c>
      <c r="L45" s="98">
        <v>7</v>
      </c>
      <c r="M45" s="99">
        <f t="shared" si="2"/>
        <v>27.5</v>
      </c>
      <c r="N45" s="100">
        <f t="shared" si="3"/>
        <v>44.354838709677416</v>
      </c>
      <c r="O45" s="98"/>
    </row>
    <row r="46" spans="1:15" s="11" customFormat="1" ht="15.6" x14ac:dyDescent="0.3">
      <c r="A46" s="24">
        <v>40</v>
      </c>
      <c r="B46" s="25" t="s">
        <v>491</v>
      </c>
      <c r="C46" s="25" t="s">
        <v>618</v>
      </c>
      <c r="D46" s="25" t="s">
        <v>287</v>
      </c>
      <c r="E46" s="27" t="s">
        <v>16</v>
      </c>
      <c r="F46" s="43" t="s">
        <v>12</v>
      </c>
      <c r="G46" s="29">
        <v>39570</v>
      </c>
      <c r="H46" s="34" t="s">
        <v>592</v>
      </c>
      <c r="I46" s="34" t="s">
        <v>593</v>
      </c>
      <c r="J46" s="54">
        <v>8</v>
      </c>
      <c r="K46" s="98">
        <v>12.5</v>
      </c>
      <c r="L46" s="98">
        <v>7</v>
      </c>
      <c r="M46" s="99">
        <f t="shared" si="2"/>
        <v>27.5</v>
      </c>
      <c r="N46" s="100">
        <f t="shared" si="3"/>
        <v>44.354838709677416</v>
      </c>
      <c r="O46" s="98"/>
    </row>
    <row r="47" spans="1:15" s="11" customFormat="1" ht="15.6" x14ac:dyDescent="0.3">
      <c r="A47" s="24">
        <v>41</v>
      </c>
      <c r="B47" s="25" t="s">
        <v>661</v>
      </c>
      <c r="C47" s="25" t="s">
        <v>81</v>
      </c>
      <c r="D47" s="25" t="s">
        <v>28</v>
      </c>
      <c r="E47" s="27" t="s">
        <v>11</v>
      </c>
      <c r="F47" s="43" t="s">
        <v>12</v>
      </c>
      <c r="G47" s="29">
        <v>39460</v>
      </c>
      <c r="H47" s="28" t="s">
        <v>659</v>
      </c>
      <c r="I47" s="26" t="s">
        <v>656</v>
      </c>
      <c r="J47" s="81">
        <v>9</v>
      </c>
      <c r="K47" s="98">
        <v>11</v>
      </c>
      <c r="L47" s="98">
        <v>7</v>
      </c>
      <c r="M47" s="99">
        <f t="shared" si="2"/>
        <v>27</v>
      </c>
      <c r="N47" s="100">
        <f t="shared" si="3"/>
        <v>43.548387096774192</v>
      </c>
      <c r="O47" s="98"/>
    </row>
    <row r="48" spans="1:15" s="11" customFormat="1" ht="15.6" x14ac:dyDescent="0.3">
      <c r="A48" s="24">
        <v>42</v>
      </c>
      <c r="B48" s="25" t="s">
        <v>252</v>
      </c>
      <c r="C48" s="25" t="s">
        <v>253</v>
      </c>
      <c r="D48" s="25" t="s">
        <v>254</v>
      </c>
      <c r="E48" s="30" t="s">
        <v>16</v>
      </c>
      <c r="F48" s="43" t="s">
        <v>12</v>
      </c>
      <c r="G48" s="25" t="s">
        <v>255</v>
      </c>
      <c r="H48" s="28" t="s">
        <v>211</v>
      </c>
      <c r="I48" s="26" t="s">
        <v>219</v>
      </c>
      <c r="J48" s="54">
        <v>8</v>
      </c>
      <c r="K48" s="98">
        <v>14</v>
      </c>
      <c r="L48" s="98">
        <v>5</v>
      </c>
      <c r="M48" s="99">
        <f t="shared" si="2"/>
        <v>27</v>
      </c>
      <c r="N48" s="100">
        <f t="shared" si="3"/>
        <v>43.548387096774192</v>
      </c>
      <c r="O48" s="98"/>
    </row>
    <row r="49" spans="1:15" s="11" customFormat="1" ht="15.6" x14ac:dyDescent="0.3">
      <c r="A49" s="24">
        <v>43</v>
      </c>
      <c r="B49" s="25" t="s">
        <v>382</v>
      </c>
      <c r="C49" s="25" t="s">
        <v>379</v>
      </c>
      <c r="D49" s="25" t="s">
        <v>383</v>
      </c>
      <c r="E49" s="30" t="s">
        <v>11</v>
      </c>
      <c r="F49" s="43" t="s">
        <v>12</v>
      </c>
      <c r="G49" s="33">
        <v>39668</v>
      </c>
      <c r="H49" s="31" t="s">
        <v>372</v>
      </c>
      <c r="I49" s="26" t="s">
        <v>381</v>
      </c>
      <c r="J49" s="84">
        <v>5</v>
      </c>
      <c r="K49" s="98">
        <v>17</v>
      </c>
      <c r="L49" s="98">
        <v>5</v>
      </c>
      <c r="M49" s="99">
        <f t="shared" si="2"/>
        <v>27</v>
      </c>
      <c r="N49" s="100">
        <f t="shared" si="3"/>
        <v>43.548387096774192</v>
      </c>
      <c r="O49" s="98"/>
    </row>
    <row r="50" spans="1:15" s="11" customFormat="1" ht="15.6" x14ac:dyDescent="0.3">
      <c r="A50" s="24">
        <v>44</v>
      </c>
      <c r="B50" s="45" t="s">
        <v>677</v>
      </c>
      <c r="C50" s="45" t="s">
        <v>65</v>
      </c>
      <c r="D50" s="45" t="s">
        <v>28</v>
      </c>
      <c r="E50" s="46" t="s">
        <v>11</v>
      </c>
      <c r="F50" s="43" t="s">
        <v>12</v>
      </c>
      <c r="G50" s="35">
        <v>39671</v>
      </c>
      <c r="H50" s="28" t="s">
        <v>678</v>
      </c>
      <c r="I50" s="28" t="s">
        <v>681</v>
      </c>
      <c r="J50" s="84">
        <v>8</v>
      </c>
      <c r="K50" s="98">
        <v>16</v>
      </c>
      <c r="L50" s="98">
        <v>3</v>
      </c>
      <c r="M50" s="99">
        <f t="shared" si="2"/>
        <v>27</v>
      </c>
      <c r="N50" s="100">
        <f t="shared" si="3"/>
        <v>43.548387096774192</v>
      </c>
      <c r="O50" s="98"/>
    </row>
    <row r="51" spans="1:15" s="11" customFormat="1" ht="15.6" x14ac:dyDescent="0.3">
      <c r="A51" s="24">
        <v>45</v>
      </c>
      <c r="B51" s="34" t="s">
        <v>530</v>
      </c>
      <c r="C51" s="28" t="s">
        <v>135</v>
      </c>
      <c r="D51" s="28" t="s">
        <v>51</v>
      </c>
      <c r="E51" s="39" t="s">
        <v>11</v>
      </c>
      <c r="F51" s="43" t="s">
        <v>12</v>
      </c>
      <c r="G51" s="35">
        <v>39751</v>
      </c>
      <c r="H51" s="28" t="s">
        <v>475</v>
      </c>
      <c r="I51" s="26" t="s">
        <v>529</v>
      </c>
      <c r="J51" s="80">
        <v>10</v>
      </c>
      <c r="K51" s="98">
        <v>12.5</v>
      </c>
      <c r="L51" s="98">
        <v>4</v>
      </c>
      <c r="M51" s="99">
        <f t="shared" si="2"/>
        <v>26.5</v>
      </c>
      <c r="N51" s="100">
        <f t="shared" si="3"/>
        <v>42.741935483870968</v>
      </c>
      <c r="O51" s="98"/>
    </row>
    <row r="52" spans="1:15" s="11" customFormat="1" ht="15.6" x14ac:dyDescent="0.3">
      <c r="A52" s="24">
        <v>46</v>
      </c>
      <c r="B52" s="25" t="s">
        <v>111</v>
      </c>
      <c r="C52" s="25" t="s">
        <v>112</v>
      </c>
      <c r="D52" s="25" t="s">
        <v>28</v>
      </c>
      <c r="E52" s="30" t="s">
        <v>11</v>
      </c>
      <c r="F52" s="43" t="s">
        <v>12</v>
      </c>
      <c r="G52" s="29">
        <v>39840</v>
      </c>
      <c r="H52" s="28" t="s">
        <v>37</v>
      </c>
      <c r="I52" s="26" t="s">
        <v>38</v>
      </c>
      <c r="J52" s="81">
        <v>6</v>
      </c>
      <c r="K52" s="98">
        <v>14.5</v>
      </c>
      <c r="L52" s="98">
        <v>5.5</v>
      </c>
      <c r="M52" s="99">
        <f t="shared" si="2"/>
        <v>26</v>
      </c>
      <c r="N52" s="100">
        <f t="shared" si="3"/>
        <v>41.935483870967744</v>
      </c>
      <c r="O52" s="98"/>
    </row>
    <row r="53" spans="1:15" s="11" customFormat="1" ht="15.6" x14ac:dyDescent="0.3">
      <c r="A53" s="24">
        <v>47</v>
      </c>
      <c r="B53" s="41" t="s">
        <v>354</v>
      </c>
      <c r="C53" s="41" t="s">
        <v>135</v>
      </c>
      <c r="D53" s="41" t="s">
        <v>84</v>
      </c>
      <c r="E53" s="42" t="s">
        <v>11</v>
      </c>
      <c r="F53" s="43" t="s">
        <v>12</v>
      </c>
      <c r="G53" s="64">
        <v>39816</v>
      </c>
      <c r="H53" s="43" t="s">
        <v>340</v>
      </c>
      <c r="I53" s="41" t="s">
        <v>329</v>
      </c>
      <c r="J53" s="83">
        <v>12</v>
      </c>
      <c r="K53" s="98">
        <v>9</v>
      </c>
      <c r="L53" s="98">
        <v>5</v>
      </c>
      <c r="M53" s="99">
        <f t="shared" si="2"/>
        <v>26</v>
      </c>
      <c r="N53" s="100">
        <f t="shared" si="3"/>
        <v>41.935483870967744</v>
      </c>
      <c r="O53" s="98"/>
    </row>
    <row r="54" spans="1:15" s="11" customFormat="1" ht="15.6" x14ac:dyDescent="0.3">
      <c r="A54" s="24">
        <v>48</v>
      </c>
      <c r="B54" s="24" t="s">
        <v>225</v>
      </c>
      <c r="C54" s="24" t="s">
        <v>87</v>
      </c>
      <c r="D54" s="24" t="s">
        <v>28</v>
      </c>
      <c r="E54" s="46" t="s">
        <v>11</v>
      </c>
      <c r="F54" s="43" t="s">
        <v>12</v>
      </c>
      <c r="G54" s="48">
        <v>39877</v>
      </c>
      <c r="H54" s="28" t="s">
        <v>665</v>
      </c>
      <c r="I54" s="24" t="s">
        <v>529</v>
      </c>
      <c r="J54" s="83">
        <v>7</v>
      </c>
      <c r="K54" s="98">
        <v>12.5</v>
      </c>
      <c r="L54" s="98">
        <v>6.5</v>
      </c>
      <c r="M54" s="99">
        <f t="shared" si="2"/>
        <v>26</v>
      </c>
      <c r="N54" s="100">
        <f t="shared" si="3"/>
        <v>41.935483870967744</v>
      </c>
      <c r="O54" s="98"/>
    </row>
    <row r="55" spans="1:15" s="11" customFormat="1" ht="15.6" x14ac:dyDescent="0.3">
      <c r="A55" s="24">
        <v>49</v>
      </c>
      <c r="B55" s="41" t="s">
        <v>353</v>
      </c>
      <c r="C55" s="41" t="s">
        <v>343</v>
      </c>
      <c r="D55" s="41" t="s">
        <v>270</v>
      </c>
      <c r="E55" s="42" t="s">
        <v>11</v>
      </c>
      <c r="F55" s="43" t="s">
        <v>12</v>
      </c>
      <c r="G55" s="64">
        <v>39880</v>
      </c>
      <c r="H55" s="43" t="s">
        <v>340</v>
      </c>
      <c r="I55" s="41" t="s">
        <v>329</v>
      </c>
      <c r="J55" s="83">
        <v>3</v>
      </c>
      <c r="K55" s="98">
        <v>16.5</v>
      </c>
      <c r="L55" s="98">
        <v>6</v>
      </c>
      <c r="M55" s="99">
        <f t="shared" si="2"/>
        <v>25.5</v>
      </c>
      <c r="N55" s="100">
        <f t="shared" si="3"/>
        <v>41.12903225806452</v>
      </c>
      <c r="O55" s="98"/>
    </row>
    <row r="56" spans="1:15" s="11" customFormat="1" ht="15.6" x14ac:dyDescent="0.3">
      <c r="A56" s="24">
        <v>50</v>
      </c>
      <c r="B56" s="41" t="s">
        <v>350</v>
      </c>
      <c r="C56" s="41" t="s">
        <v>87</v>
      </c>
      <c r="D56" s="41" t="s">
        <v>136</v>
      </c>
      <c r="E56" s="42" t="s">
        <v>11</v>
      </c>
      <c r="F56" s="43" t="s">
        <v>12</v>
      </c>
      <c r="G56" s="64">
        <v>39647</v>
      </c>
      <c r="H56" s="43" t="s">
        <v>340</v>
      </c>
      <c r="I56" s="41" t="s">
        <v>329</v>
      </c>
      <c r="J56" s="54">
        <v>5</v>
      </c>
      <c r="K56" s="98">
        <v>16</v>
      </c>
      <c r="L56" s="98">
        <v>4.5</v>
      </c>
      <c r="M56" s="99">
        <f t="shared" si="2"/>
        <v>25.5</v>
      </c>
      <c r="N56" s="100">
        <f t="shared" si="3"/>
        <v>41.12903225806452</v>
      </c>
      <c r="O56" s="98"/>
    </row>
    <row r="57" spans="1:15" s="11" customFormat="1" ht="15.6" x14ac:dyDescent="0.3">
      <c r="A57" s="24">
        <v>51</v>
      </c>
      <c r="B57" s="45" t="s">
        <v>416</v>
      </c>
      <c r="C57" s="45" t="s">
        <v>660</v>
      </c>
      <c r="D57" s="45" t="s">
        <v>168</v>
      </c>
      <c r="E57" s="46" t="s">
        <v>16</v>
      </c>
      <c r="F57" s="43" t="s">
        <v>12</v>
      </c>
      <c r="G57" s="62">
        <v>39704</v>
      </c>
      <c r="H57" s="45" t="s">
        <v>664</v>
      </c>
      <c r="I57" s="45" t="s">
        <v>329</v>
      </c>
      <c r="J57" s="54">
        <v>8</v>
      </c>
      <c r="K57" s="98">
        <v>13.5</v>
      </c>
      <c r="L57" s="98">
        <v>4</v>
      </c>
      <c r="M57" s="99">
        <f t="shared" si="2"/>
        <v>25.5</v>
      </c>
      <c r="N57" s="100">
        <f t="shared" si="3"/>
        <v>41.12903225806452</v>
      </c>
      <c r="O57" s="98"/>
    </row>
    <row r="58" spans="1:15" s="11" customFormat="1" ht="15.6" x14ac:dyDescent="0.3">
      <c r="A58" s="24">
        <v>52</v>
      </c>
      <c r="B58" s="24" t="s">
        <v>39</v>
      </c>
      <c r="C58" s="24" t="s">
        <v>672</v>
      </c>
      <c r="D58" s="24" t="s">
        <v>122</v>
      </c>
      <c r="E58" s="46" t="s">
        <v>11</v>
      </c>
      <c r="F58" s="43" t="s">
        <v>12</v>
      </c>
      <c r="G58" s="48">
        <v>39702</v>
      </c>
      <c r="H58" s="24" t="s">
        <v>670</v>
      </c>
      <c r="I58" s="24" t="s">
        <v>680</v>
      </c>
      <c r="J58" s="83">
        <v>6</v>
      </c>
      <c r="K58" s="98">
        <v>14</v>
      </c>
      <c r="L58" s="98">
        <v>5.5</v>
      </c>
      <c r="M58" s="99">
        <f t="shared" si="2"/>
        <v>25.5</v>
      </c>
      <c r="N58" s="100">
        <f t="shared" si="3"/>
        <v>41.12903225806452</v>
      </c>
      <c r="O58" s="98"/>
    </row>
    <row r="59" spans="1:15" s="11" customFormat="1" ht="15.6" x14ac:dyDescent="0.3">
      <c r="A59" s="24">
        <v>53</v>
      </c>
      <c r="B59" s="34" t="s">
        <v>543</v>
      </c>
      <c r="C59" s="34" t="s">
        <v>182</v>
      </c>
      <c r="D59" s="34" t="s">
        <v>10</v>
      </c>
      <c r="E59" s="57" t="s">
        <v>11</v>
      </c>
      <c r="F59" s="43" t="s">
        <v>12</v>
      </c>
      <c r="G59" s="38">
        <v>40003</v>
      </c>
      <c r="H59" s="28" t="s">
        <v>475</v>
      </c>
      <c r="I59" s="26" t="s">
        <v>529</v>
      </c>
      <c r="J59" s="54">
        <v>10</v>
      </c>
      <c r="K59" s="98">
        <v>10.5</v>
      </c>
      <c r="L59" s="98">
        <v>5</v>
      </c>
      <c r="M59" s="99">
        <f t="shared" si="2"/>
        <v>25.5</v>
      </c>
      <c r="N59" s="100">
        <f t="shared" si="3"/>
        <v>41.12903225806452</v>
      </c>
      <c r="O59" s="98"/>
    </row>
    <row r="60" spans="1:15" s="11" customFormat="1" ht="15.6" x14ac:dyDescent="0.3">
      <c r="A60" s="24">
        <v>54</v>
      </c>
      <c r="B60" s="28" t="s">
        <v>175</v>
      </c>
      <c r="C60" s="28" t="s">
        <v>87</v>
      </c>
      <c r="D60" s="28" t="s">
        <v>10</v>
      </c>
      <c r="E60" s="39" t="s">
        <v>11</v>
      </c>
      <c r="F60" s="43" t="s">
        <v>12</v>
      </c>
      <c r="G60" s="35">
        <v>39646</v>
      </c>
      <c r="H60" s="28" t="s">
        <v>131</v>
      </c>
      <c r="I60" s="28" t="s">
        <v>758</v>
      </c>
      <c r="J60" s="54">
        <v>15</v>
      </c>
      <c r="K60" s="98">
        <v>6</v>
      </c>
      <c r="L60" s="98">
        <v>4</v>
      </c>
      <c r="M60" s="99">
        <f t="shared" si="2"/>
        <v>25</v>
      </c>
      <c r="N60" s="100">
        <f t="shared" si="3"/>
        <v>40.322580645161288</v>
      </c>
      <c r="O60" s="98"/>
    </row>
    <row r="61" spans="1:15" s="11" customFormat="1" ht="15.6" x14ac:dyDescent="0.3">
      <c r="A61" s="24">
        <v>55</v>
      </c>
      <c r="B61" s="25" t="s">
        <v>730</v>
      </c>
      <c r="C61" s="25" t="s">
        <v>640</v>
      </c>
      <c r="D61" s="25" t="s">
        <v>641</v>
      </c>
      <c r="E61" s="27" t="s">
        <v>11</v>
      </c>
      <c r="F61" s="43" t="s">
        <v>12</v>
      </c>
      <c r="G61" s="29">
        <v>39890</v>
      </c>
      <c r="H61" s="28" t="s">
        <v>629</v>
      </c>
      <c r="I61" s="25" t="s">
        <v>631</v>
      </c>
      <c r="J61" s="83">
        <v>8</v>
      </c>
      <c r="K61" s="98">
        <v>11.5</v>
      </c>
      <c r="L61" s="98">
        <v>5</v>
      </c>
      <c r="M61" s="99">
        <f t="shared" si="2"/>
        <v>24.5</v>
      </c>
      <c r="N61" s="100">
        <f t="shared" si="3"/>
        <v>39.516129032258064</v>
      </c>
      <c r="O61" s="98"/>
    </row>
    <row r="62" spans="1:15" s="11" customFormat="1" ht="15.6" x14ac:dyDescent="0.3">
      <c r="A62" s="24">
        <v>56</v>
      </c>
      <c r="B62" s="45" t="s">
        <v>619</v>
      </c>
      <c r="C62" s="45" t="s">
        <v>79</v>
      </c>
      <c r="D62" s="45" t="s">
        <v>620</v>
      </c>
      <c r="E62" s="46" t="s">
        <v>11</v>
      </c>
      <c r="F62" s="43" t="s">
        <v>12</v>
      </c>
      <c r="G62" s="47">
        <v>39527</v>
      </c>
      <c r="H62" s="45" t="s">
        <v>679</v>
      </c>
      <c r="I62" s="45" t="s">
        <v>593</v>
      </c>
      <c r="J62" s="84">
        <v>7</v>
      </c>
      <c r="K62" s="98">
        <v>14.5</v>
      </c>
      <c r="L62" s="98">
        <v>3</v>
      </c>
      <c r="M62" s="99">
        <f t="shared" si="2"/>
        <v>24.5</v>
      </c>
      <c r="N62" s="100">
        <f t="shared" si="3"/>
        <v>39.516129032258064</v>
      </c>
      <c r="O62" s="98"/>
    </row>
    <row r="63" spans="1:15" s="11" customFormat="1" ht="15.6" x14ac:dyDescent="0.3">
      <c r="A63" s="24">
        <v>57</v>
      </c>
      <c r="B63" s="34" t="s">
        <v>536</v>
      </c>
      <c r="C63" s="25" t="s">
        <v>537</v>
      </c>
      <c r="D63" s="25" t="s">
        <v>285</v>
      </c>
      <c r="E63" s="30" t="s">
        <v>16</v>
      </c>
      <c r="F63" s="43" t="s">
        <v>12</v>
      </c>
      <c r="G63" s="29">
        <v>39915</v>
      </c>
      <c r="H63" s="28" t="s">
        <v>475</v>
      </c>
      <c r="I63" s="26" t="s">
        <v>529</v>
      </c>
      <c r="J63" s="83">
        <v>10</v>
      </c>
      <c r="K63" s="98">
        <v>8</v>
      </c>
      <c r="L63" s="98">
        <v>5.5</v>
      </c>
      <c r="M63" s="99">
        <f t="shared" si="2"/>
        <v>23.5</v>
      </c>
      <c r="N63" s="100">
        <f t="shared" si="3"/>
        <v>37.903225806451616</v>
      </c>
      <c r="O63" s="98"/>
    </row>
    <row r="64" spans="1:15" s="11" customFormat="1" ht="15.6" x14ac:dyDescent="0.3">
      <c r="A64" s="24">
        <v>58</v>
      </c>
      <c r="B64" s="28" t="s">
        <v>169</v>
      </c>
      <c r="C64" s="28" t="s">
        <v>170</v>
      </c>
      <c r="D64" s="28" t="s">
        <v>171</v>
      </c>
      <c r="E64" s="39" t="s">
        <v>11</v>
      </c>
      <c r="F64" s="43" t="s">
        <v>12</v>
      </c>
      <c r="G64" s="35">
        <v>39802</v>
      </c>
      <c r="H64" s="28" t="s">
        <v>131</v>
      </c>
      <c r="I64" s="28" t="s">
        <v>758</v>
      </c>
      <c r="J64" s="82">
        <v>7</v>
      </c>
      <c r="K64" s="98">
        <v>11</v>
      </c>
      <c r="L64" s="98">
        <v>5.5</v>
      </c>
      <c r="M64" s="99">
        <f t="shared" si="2"/>
        <v>23.5</v>
      </c>
      <c r="N64" s="100">
        <f t="shared" si="3"/>
        <v>37.903225806451616</v>
      </c>
      <c r="O64" s="98"/>
    </row>
    <row r="65" spans="1:15" s="11" customFormat="1" ht="15.6" x14ac:dyDescent="0.3">
      <c r="A65" s="24">
        <v>59</v>
      </c>
      <c r="B65" s="41" t="s">
        <v>39</v>
      </c>
      <c r="C65" s="41" t="s">
        <v>198</v>
      </c>
      <c r="D65" s="41" t="s">
        <v>53</v>
      </c>
      <c r="E65" s="42" t="s">
        <v>11</v>
      </c>
      <c r="F65" s="43" t="s">
        <v>12</v>
      </c>
      <c r="G65" s="44">
        <v>40038</v>
      </c>
      <c r="H65" s="43" t="s">
        <v>340</v>
      </c>
      <c r="I65" s="41" t="s">
        <v>329</v>
      </c>
      <c r="J65" s="82">
        <v>10</v>
      </c>
      <c r="K65" s="98">
        <v>7</v>
      </c>
      <c r="L65" s="98">
        <v>6</v>
      </c>
      <c r="M65" s="99">
        <f t="shared" si="2"/>
        <v>23</v>
      </c>
      <c r="N65" s="100">
        <f t="shared" si="3"/>
        <v>37.096774193548384</v>
      </c>
      <c r="O65" s="98"/>
    </row>
    <row r="66" spans="1:15" s="11" customFormat="1" ht="15.6" x14ac:dyDescent="0.3">
      <c r="A66" s="24">
        <v>60</v>
      </c>
      <c r="B66" s="28" t="s">
        <v>316</v>
      </c>
      <c r="C66" s="28" t="s">
        <v>78</v>
      </c>
      <c r="D66" s="28" t="s">
        <v>43</v>
      </c>
      <c r="E66" s="39" t="s">
        <v>11</v>
      </c>
      <c r="F66" s="43" t="s">
        <v>12</v>
      </c>
      <c r="G66" s="35">
        <v>39703</v>
      </c>
      <c r="H66" s="28" t="s">
        <v>267</v>
      </c>
      <c r="I66" s="28" t="s">
        <v>268</v>
      </c>
      <c r="J66" s="80">
        <v>7</v>
      </c>
      <c r="K66" s="98">
        <v>10</v>
      </c>
      <c r="L66" s="98">
        <v>5.5</v>
      </c>
      <c r="M66" s="99">
        <f t="shared" si="2"/>
        <v>22.5</v>
      </c>
      <c r="N66" s="100">
        <f t="shared" si="3"/>
        <v>36.29032258064516</v>
      </c>
      <c r="O66" s="98"/>
    </row>
    <row r="67" spans="1:15" s="11" customFormat="1" ht="15.6" x14ac:dyDescent="0.3">
      <c r="A67" s="24">
        <v>61</v>
      </c>
      <c r="B67" s="34" t="s">
        <v>178</v>
      </c>
      <c r="C67" s="25" t="s">
        <v>533</v>
      </c>
      <c r="D67" s="25" t="s">
        <v>534</v>
      </c>
      <c r="E67" s="30" t="s">
        <v>11</v>
      </c>
      <c r="F67" s="43" t="s">
        <v>12</v>
      </c>
      <c r="G67" s="29">
        <v>39455</v>
      </c>
      <c r="H67" s="28" t="s">
        <v>475</v>
      </c>
      <c r="I67" s="26" t="s">
        <v>529</v>
      </c>
      <c r="J67" s="54">
        <v>7</v>
      </c>
      <c r="K67" s="98">
        <v>12</v>
      </c>
      <c r="L67" s="98">
        <v>3</v>
      </c>
      <c r="M67" s="99">
        <f t="shared" si="2"/>
        <v>22</v>
      </c>
      <c r="N67" s="100">
        <f t="shared" si="3"/>
        <v>35.483870967741936</v>
      </c>
      <c r="O67" s="98"/>
    </row>
    <row r="68" spans="1:15" s="11" customFormat="1" ht="15.6" x14ac:dyDescent="0.3">
      <c r="A68" s="24">
        <v>62</v>
      </c>
      <c r="B68" s="25" t="s">
        <v>47</v>
      </c>
      <c r="C68" s="25" t="s">
        <v>346</v>
      </c>
      <c r="D68" s="25" t="s">
        <v>221</v>
      </c>
      <c r="E68" s="27" t="s">
        <v>11</v>
      </c>
      <c r="F68" s="43" t="s">
        <v>12</v>
      </c>
      <c r="G68" s="29">
        <v>39658</v>
      </c>
      <c r="H68" s="34" t="s">
        <v>592</v>
      </c>
      <c r="I68" s="34" t="s">
        <v>593</v>
      </c>
      <c r="J68" s="84">
        <v>6</v>
      </c>
      <c r="K68" s="98">
        <v>10.5</v>
      </c>
      <c r="L68" s="98">
        <v>5.5</v>
      </c>
      <c r="M68" s="99">
        <f t="shared" si="2"/>
        <v>22</v>
      </c>
      <c r="N68" s="100">
        <f t="shared" si="3"/>
        <v>35.483870967741936</v>
      </c>
      <c r="O68" s="98"/>
    </row>
    <row r="69" spans="1:15" s="11" customFormat="1" ht="15.6" x14ac:dyDescent="0.3">
      <c r="A69" s="24">
        <v>63</v>
      </c>
      <c r="B69" s="28" t="s">
        <v>317</v>
      </c>
      <c r="C69" s="28" t="s">
        <v>228</v>
      </c>
      <c r="D69" s="28" t="s">
        <v>235</v>
      </c>
      <c r="E69" s="39" t="s">
        <v>11</v>
      </c>
      <c r="F69" s="43" t="s">
        <v>12</v>
      </c>
      <c r="G69" s="35">
        <v>39940</v>
      </c>
      <c r="H69" s="28" t="s">
        <v>267</v>
      </c>
      <c r="I69" s="28" t="s">
        <v>268</v>
      </c>
      <c r="J69" s="84">
        <v>5</v>
      </c>
      <c r="K69" s="98">
        <v>11</v>
      </c>
      <c r="L69" s="98">
        <v>6</v>
      </c>
      <c r="M69" s="99">
        <f t="shared" si="2"/>
        <v>22</v>
      </c>
      <c r="N69" s="100">
        <f t="shared" si="3"/>
        <v>35.483870967741936</v>
      </c>
      <c r="O69" s="98"/>
    </row>
    <row r="70" spans="1:15" s="11" customFormat="1" ht="15.6" x14ac:dyDescent="0.3">
      <c r="A70" s="24">
        <v>64</v>
      </c>
      <c r="B70" s="25" t="s">
        <v>256</v>
      </c>
      <c r="C70" s="25" t="s">
        <v>257</v>
      </c>
      <c r="D70" s="25" t="s">
        <v>108</v>
      </c>
      <c r="E70" s="30" t="s">
        <v>16</v>
      </c>
      <c r="F70" s="43" t="s">
        <v>12</v>
      </c>
      <c r="G70" s="29" t="s">
        <v>258</v>
      </c>
      <c r="H70" s="28" t="s">
        <v>211</v>
      </c>
      <c r="I70" s="26" t="s">
        <v>219</v>
      </c>
      <c r="J70" s="80">
        <v>5</v>
      </c>
      <c r="K70" s="98">
        <v>12.5</v>
      </c>
      <c r="L70" s="98">
        <v>4</v>
      </c>
      <c r="M70" s="99">
        <f t="shared" si="2"/>
        <v>21.5</v>
      </c>
      <c r="N70" s="100">
        <f t="shared" si="3"/>
        <v>34.677419354838712</v>
      </c>
      <c r="O70" s="98"/>
    </row>
    <row r="71" spans="1:15" s="11" customFormat="1" ht="15.6" x14ac:dyDescent="0.3">
      <c r="A71" s="24">
        <v>65</v>
      </c>
      <c r="B71" s="41" t="s">
        <v>345</v>
      </c>
      <c r="C71" s="41" t="s">
        <v>346</v>
      </c>
      <c r="D71" s="41" t="s">
        <v>347</v>
      </c>
      <c r="E71" s="42" t="s">
        <v>11</v>
      </c>
      <c r="F71" s="43" t="s">
        <v>12</v>
      </c>
      <c r="G71" s="64">
        <v>39470</v>
      </c>
      <c r="H71" s="43" t="s">
        <v>340</v>
      </c>
      <c r="I71" s="41" t="s">
        <v>329</v>
      </c>
      <c r="J71" s="54">
        <v>9</v>
      </c>
      <c r="K71" s="98">
        <v>5.5</v>
      </c>
      <c r="L71" s="98">
        <v>6.5</v>
      </c>
      <c r="M71" s="99">
        <f t="shared" ref="M71:M77" si="4">SUM(J71:L71)</f>
        <v>21</v>
      </c>
      <c r="N71" s="100">
        <f t="shared" ref="N71:N77" si="5">M71*100/62</f>
        <v>33.87096774193548</v>
      </c>
      <c r="O71" s="98"/>
    </row>
    <row r="72" spans="1:15" s="11" customFormat="1" ht="15.6" x14ac:dyDescent="0.3">
      <c r="A72" s="24">
        <v>66</v>
      </c>
      <c r="B72" s="34" t="s">
        <v>541</v>
      </c>
      <c r="C72" s="34" t="s">
        <v>443</v>
      </c>
      <c r="D72" s="34" t="s">
        <v>542</v>
      </c>
      <c r="E72" s="57" t="s">
        <v>11</v>
      </c>
      <c r="F72" s="43" t="s">
        <v>12</v>
      </c>
      <c r="G72" s="38">
        <v>39582</v>
      </c>
      <c r="H72" s="28" t="s">
        <v>475</v>
      </c>
      <c r="I72" s="26" t="s">
        <v>529</v>
      </c>
      <c r="J72" s="84">
        <v>6</v>
      </c>
      <c r="K72" s="98">
        <v>8.5</v>
      </c>
      <c r="L72" s="98">
        <v>5</v>
      </c>
      <c r="M72" s="99">
        <f t="shared" si="4"/>
        <v>19.5</v>
      </c>
      <c r="N72" s="100">
        <f t="shared" si="5"/>
        <v>31.451612903225808</v>
      </c>
      <c r="O72" s="98"/>
    </row>
    <row r="73" spans="1:15" s="11" customFormat="1" ht="15.6" x14ac:dyDescent="0.3">
      <c r="A73" s="24">
        <v>67</v>
      </c>
      <c r="B73" s="41" t="s">
        <v>238</v>
      </c>
      <c r="C73" s="41" t="s">
        <v>351</v>
      </c>
      <c r="D73" s="41" t="s">
        <v>352</v>
      </c>
      <c r="E73" s="42" t="s">
        <v>11</v>
      </c>
      <c r="F73" s="43" t="s">
        <v>12</v>
      </c>
      <c r="G73" s="64">
        <v>39901</v>
      </c>
      <c r="H73" s="43" t="s">
        <v>340</v>
      </c>
      <c r="I73" s="41" t="s">
        <v>329</v>
      </c>
      <c r="J73" s="82">
        <v>8</v>
      </c>
      <c r="K73" s="98">
        <v>4.5</v>
      </c>
      <c r="L73" s="98">
        <v>5.5</v>
      </c>
      <c r="M73" s="99">
        <f t="shared" si="4"/>
        <v>18</v>
      </c>
      <c r="N73" s="100">
        <f t="shared" si="5"/>
        <v>29.032258064516128</v>
      </c>
      <c r="O73" s="98"/>
    </row>
    <row r="74" spans="1:15" s="11" customFormat="1" ht="15.6" x14ac:dyDescent="0.3">
      <c r="A74" s="24">
        <v>68</v>
      </c>
      <c r="B74" s="26" t="s">
        <v>133</v>
      </c>
      <c r="C74" s="26" t="s">
        <v>61</v>
      </c>
      <c r="D74" s="26" t="s">
        <v>100</v>
      </c>
      <c r="E74" s="27" t="s">
        <v>11</v>
      </c>
      <c r="F74" s="43" t="s">
        <v>12</v>
      </c>
      <c r="G74" s="35" t="s">
        <v>250</v>
      </c>
      <c r="H74" s="28" t="s">
        <v>211</v>
      </c>
      <c r="I74" s="26" t="s">
        <v>219</v>
      </c>
      <c r="J74" s="54">
        <v>6</v>
      </c>
      <c r="K74" s="98">
        <v>5</v>
      </c>
      <c r="L74" s="98">
        <v>2.5</v>
      </c>
      <c r="M74" s="99">
        <f t="shared" si="4"/>
        <v>13.5</v>
      </c>
      <c r="N74" s="100">
        <f t="shared" si="5"/>
        <v>21.774193548387096</v>
      </c>
      <c r="O74" s="98"/>
    </row>
    <row r="75" spans="1:15" s="11" customFormat="1" ht="15.6" x14ac:dyDescent="0.3">
      <c r="A75" s="24">
        <v>69</v>
      </c>
      <c r="B75" s="25" t="s">
        <v>622</v>
      </c>
      <c r="C75" s="25" t="s">
        <v>87</v>
      </c>
      <c r="D75" s="25" t="s">
        <v>34</v>
      </c>
      <c r="E75" s="27" t="s">
        <v>11</v>
      </c>
      <c r="F75" s="43" t="s">
        <v>12</v>
      </c>
      <c r="G75" s="29">
        <v>39535</v>
      </c>
      <c r="H75" s="34" t="s">
        <v>592</v>
      </c>
      <c r="I75" s="34" t="s">
        <v>593</v>
      </c>
      <c r="J75" s="54">
        <v>8</v>
      </c>
      <c r="K75" s="98">
        <v>4.5</v>
      </c>
      <c r="L75" s="98">
        <v>0.5</v>
      </c>
      <c r="M75" s="99">
        <f t="shared" si="4"/>
        <v>13</v>
      </c>
      <c r="N75" s="100">
        <f t="shared" si="5"/>
        <v>20.967741935483872</v>
      </c>
      <c r="O75" s="98"/>
    </row>
    <row r="76" spans="1:15" s="11" customFormat="1" ht="15.6" x14ac:dyDescent="0.3">
      <c r="A76" s="24">
        <v>70</v>
      </c>
      <c r="B76" s="34" t="s">
        <v>249</v>
      </c>
      <c r="C76" s="25" t="s">
        <v>540</v>
      </c>
      <c r="D76" s="25" t="s">
        <v>194</v>
      </c>
      <c r="E76" s="30" t="s">
        <v>16</v>
      </c>
      <c r="F76" s="43" t="s">
        <v>12</v>
      </c>
      <c r="G76" s="29">
        <v>39623</v>
      </c>
      <c r="H76" s="28" t="s">
        <v>475</v>
      </c>
      <c r="I76" s="26" t="s">
        <v>529</v>
      </c>
      <c r="J76" s="80">
        <v>7</v>
      </c>
      <c r="K76" s="98">
        <v>2</v>
      </c>
      <c r="L76" s="98">
        <v>0</v>
      </c>
      <c r="M76" s="99">
        <f t="shared" si="4"/>
        <v>9</v>
      </c>
      <c r="N76" s="100">
        <f t="shared" si="5"/>
        <v>14.516129032258064</v>
      </c>
      <c r="O76" s="98"/>
    </row>
    <row r="77" spans="1:15" s="11" customFormat="1" ht="15.6" x14ac:dyDescent="0.3">
      <c r="A77" s="24">
        <v>71</v>
      </c>
      <c r="B77" s="28" t="s">
        <v>173</v>
      </c>
      <c r="C77" s="28" t="s">
        <v>135</v>
      </c>
      <c r="D77" s="28" t="s">
        <v>174</v>
      </c>
      <c r="E77" s="39" t="s">
        <v>11</v>
      </c>
      <c r="F77" s="43" t="s">
        <v>12</v>
      </c>
      <c r="G77" s="35">
        <v>39666</v>
      </c>
      <c r="H77" s="28" t="s">
        <v>131</v>
      </c>
      <c r="I77" s="28" t="s">
        <v>758</v>
      </c>
      <c r="J77" s="81">
        <v>0</v>
      </c>
      <c r="K77" s="98">
        <v>0</v>
      </c>
      <c r="L77" s="98">
        <v>0</v>
      </c>
      <c r="M77" s="99">
        <f t="shared" si="4"/>
        <v>0</v>
      </c>
      <c r="N77" s="100">
        <f t="shared" si="5"/>
        <v>0</v>
      </c>
      <c r="O77" s="98"/>
    </row>
    <row r="81" spans="8:10" ht="15.6" x14ac:dyDescent="0.3">
      <c r="H81" s="61" t="s">
        <v>707</v>
      </c>
      <c r="I81" s="61"/>
      <c r="J81" s="61"/>
    </row>
    <row r="82" spans="8:10" ht="15.6" x14ac:dyDescent="0.3">
      <c r="H82" s="61" t="s">
        <v>708</v>
      </c>
      <c r="I82" s="61"/>
      <c r="J82" s="61"/>
    </row>
    <row r="83" spans="8:10" ht="15.6" x14ac:dyDescent="0.3">
      <c r="H83" s="60" t="s">
        <v>709</v>
      </c>
      <c r="I83" s="61"/>
      <c r="J83" s="61"/>
    </row>
    <row r="84" spans="8:10" ht="15.6" x14ac:dyDescent="0.3">
      <c r="H84" s="60" t="s">
        <v>710</v>
      </c>
      <c r="I84" s="61"/>
      <c r="J84" s="61"/>
    </row>
    <row r="85" spans="8:10" ht="15.6" x14ac:dyDescent="0.3">
      <c r="H85" s="60" t="s">
        <v>711</v>
      </c>
      <c r="I85" s="61"/>
      <c r="J85" s="61"/>
    </row>
    <row r="86" spans="8:10" ht="15.6" x14ac:dyDescent="0.3">
      <c r="H86" s="61" t="s">
        <v>712</v>
      </c>
      <c r="I86" s="61"/>
      <c r="J86" s="61"/>
    </row>
    <row r="87" spans="8:10" ht="15.6" x14ac:dyDescent="0.3">
      <c r="H87" s="61" t="s">
        <v>713</v>
      </c>
      <c r="I87" s="61"/>
      <c r="J87" s="61"/>
    </row>
    <row r="88" spans="8:10" ht="15.6" x14ac:dyDescent="0.3">
      <c r="H88" s="61" t="s">
        <v>714</v>
      </c>
      <c r="I88" s="61"/>
      <c r="J88" s="61"/>
    </row>
    <row r="89" spans="8:10" ht="15.6" x14ac:dyDescent="0.3">
      <c r="H89" s="61" t="s">
        <v>715</v>
      </c>
      <c r="I89" s="61"/>
      <c r="J89" s="61"/>
    </row>
    <row r="90" spans="8:10" ht="15.6" x14ac:dyDescent="0.3">
      <c r="H90" s="61" t="s">
        <v>716</v>
      </c>
      <c r="I90" s="61"/>
      <c r="J90" s="61"/>
    </row>
    <row r="91" spans="8:10" ht="15.6" x14ac:dyDescent="0.3">
      <c r="H91" s="61" t="s">
        <v>717</v>
      </c>
      <c r="I91" s="61"/>
      <c r="J91" s="61"/>
    </row>
    <row r="92" spans="8:10" ht="15.6" x14ac:dyDescent="0.3">
      <c r="H92" s="61" t="s">
        <v>718</v>
      </c>
      <c r="I92" s="61"/>
      <c r="J92" s="61"/>
    </row>
    <row r="93" spans="8:10" ht="15.6" x14ac:dyDescent="0.3">
      <c r="H93" s="61" t="s">
        <v>719</v>
      </c>
      <c r="I93" s="61"/>
      <c r="J93" s="61"/>
    </row>
    <row r="94" spans="8:10" ht="15.6" x14ac:dyDescent="0.3">
      <c r="H94" s="61" t="s">
        <v>721</v>
      </c>
    </row>
    <row r="95" spans="8:10" ht="15.6" x14ac:dyDescent="0.3">
      <c r="H95" s="61" t="s">
        <v>722</v>
      </c>
    </row>
    <row r="96" spans="8:10" ht="15.6" x14ac:dyDescent="0.3">
      <c r="H96" s="61" t="s">
        <v>723</v>
      </c>
    </row>
    <row r="97" spans="8:8" ht="15.6" x14ac:dyDescent="0.3">
      <c r="H97" s="61" t="s">
        <v>724</v>
      </c>
    </row>
    <row r="98" spans="8:8" ht="15.6" x14ac:dyDescent="0.3">
      <c r="H98" s="61" t="s">
        <v>725</v>
      </c>
    </row>
    <row r="99" spans="8:8" ht="15.6" x14ac:dyDescent="0.3">
      <c r="H99" s="61" t="s">
        <v>726</v>
      </c>
    </row>
    <row r="100" spans="8:8" ht="15.6" x14ac:dyDescent="0.3">
      <c r="H100" s="61" t="s">
        <v>727</v>
      </c>
    </row>
    <row r="101" spans="8:8" ht="15.6" x14ac:dyDescent="0.3">
      <c r="H101" s="61" t="s">
        <v>728</v>
      </c>
    </row>
  </sheetData>
  <sortState ref="A7:N77">
    <sortCondition descending="1" ref="M7:M7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4"/>
  <sheetViews>
    <sheetView workbookViewId="0">
      <selection activeCell="Q26" sqref="Q26"/>
    </sheetView>
  </sheetViews>
  <sheetFormatPr defaultRowHeight="14.4" x14ac:dyDescent="0.3"/>
  <cols>
    <col min="1" max="1" width="5.109375" customWidth="1"/>
    <col min="2" max="2" width="13.5546875" customWidth="1"/>
    <col min="3" max="3" width="11.5546875" customWidth="1"/>
    <col min="4" max="4" width="14" customWidth="1"/>
    <col min="6" max="6" width="11.33203125" bestFit="1" customWidth="1"/>
    <col min="7" max="7" width="11.44140625" bestFit="1" customWidth="1"/>
    <col min="8" max="8" width="29.88671875" customWidth="1"/>
    <col min="9" max="9" width="38.33203125" customWidth="1"/>
    <col min="10" max="10" width="9.44140625" bestFit="1" customWidth="1"/>
    <col min="15" max="15" width="12.88671875" customWidth="1"/>
  </cols>
  <sheetData>
    <row r="2" spans="1:15" ht="15.6" x14ac:dyDescent="0.3">
      <c r="A2" s="60"/>
      <c r="B2" s="60"/>
      <c r="C2" s="60"/>
      <c r="D2" s="60"/>
      <c r="E2" s="3"/>
      <c r="F2" s="3" t="s">
        <v>685</v>
      </c>
      <c r="G2" s="3"/>
      <c r="H2" s="3"/>
      <c r="I2" s="3"/>
      <c r="J2" s="3"/>
      <c r="K2" s="60"/>
      <c r="L2" s="60"/>
      <c r="M2" s="60"/>
      <c r="N2" s="60"/>
      <c r="O2" s="60"/>
    </row>
    <row r="3" spans="1:15" ht="15.6" x14ac:dyDescent="0.3">
      <c r="A3" s="60"/>
      <c r="B3" s="60"/>
      <c r="C3" s="60"/>
      <c r="D3" s="60"/>
      <c r="E3" s="4"/>
      <c r="F3" s="4" t="s">
        <v>704</v>
      </c>
      <c r="G3" s="4"/>
      <c r="H3" s="4"/>
      <c r="I3" s="4"/>
      <c r="J3" s="4"/>
      <c r="K3" s="60"/>
      <c r="L3" s="60"/>
      <c r="M3" s="60"/>
      <c r="N3" s="60"/>
      <c r="O3" s="60"/>
    </row>
    <row r="4" spans="1:15" ht="15.6" x14ac:dyDescent="0.3">
      <c r="A4" s="60"/>
      <c r="B4" s="5" t="s">
        <v>687</v>
      </c>
      <c r="C4" s="5" t="s">
        <v>691</v>
      </c>
      <c r="D4" s="1"/>
      <c r="E4" s="60"/>
      <c r="F4" s="60"/>
      <c r="G4" s="5"/>
      <c r="H4" s="5"/>
      <c r="I4" s="5" t="s">
        <v>688</v>
      </c>
      <c r="J4" s="1">
        <v>11</v>
      </c>
      <c r="K4" s="60"/>
      <c r="L4" s="60"/>
      <c r="M4" s="60"/>
      <c r="N4" s="60"/>
      <c r="O4" s="60"/>
    </row>
    <row r="5" spans="1:15" ht="15.6" x14ac:dyDescent="0.3">
      <c r="A5" s="5" t="s">
        <v>689</v>
      </c>
      <c r="B5" s="5"/>
      <c r="C5" s="60"/>
      <c r="D5" s="1">
        <v>70</v>
      </c>
      <c r="E5" s="60"/>
      <c r="F5" s="60"/>
      <c r="G5" s="6"/>
      <c r="H5" s="5"/>
      <c r="I5" s="5" t="s">
        <v>690</v>
      </c>
      <c r="J5" s="1" t="s">
        <v>705</v>
      </c>
      <c r="K5" s="60"/>
      <c r="L5" s="60"/>
      <c r="M5" s="60"/>
      <c r="N5" s="60"/>
      <c r="O5" s="60"/>
    </row>
    <row r="6" spans="1:15" s="11" customFormat="1" ht="41.4" x14ac:dyDescent="0.3">
      <c r="A6" s="50" t="s">
        <v>0</v>
      </c>
      <c r="B6" s="50" t="s">
        <v>1</v>
      </c>
      <c r="C6" s="50" t="s">
        <v>2</v>
      </c>
      <c r="D6" s="50" t="s">
        <v>3</v>
      </c>
      <c r="E6" s="50" t="s">
        <v>4</v>
      </c>
      <c r="F6" s="50" t="s">
        <v>5</v>
      </c>
      <c r="G6" s="50" t="s">
        <v>6</v>
      </c>
      <c r="H6" s="50" t="s">
        <v>7</v>
      </c>
      <c r="I6" s="50" t="s">
        <v>17</v>
      </c>
      <c r="J6" s="51" t="s">
        <v>698</v>
      </c>
      <c r="K6" s="51" t="s">
        <v>699</v>
      </c>
      <c r="L6" s="51" t="s">
        <v>700</v>
      </c>
      <c r="M6" s="52" t="s">
        <v>701</v>
      </c>
      <c r="N6" s="52" t="s">
        <v>702</v>
      </c>
      <c r="O6" s="52" t="s">
        <v>703</v>
      </c>
    </row>
    <row r="7" spans="1:15" s="109" customFormat="1" ht="15.6" x14ac:dyDescent="0.3">
      <c r="A7" s="53">
        <v>1</v>
      </c>
      <c r="B7" s="25" t="s">
        <v>642</v>
      </c>
      <c r="C7" s="25" t="s">
        <v>618</v>
      </c>
      <c r="D7" s="25" t="s">
        <v>643</v>
      </c>
      <c r="E7" s="27" t="s">
        <v>16</v>
      </c>
      <c r="F7" s="39" t="s">
        <v>12</v>
      </c>
      <c r="G7" s="29">
        <v>39524</v>
      </c>
      <c r="H7" s="28" t="s">
        <v>629</v>
      </c>
      <c r="I7" s="25" t="s">
        <v>631</v>
      </c>
      <c r="J7" s="54">
        <v>24</v>
      </c>
      <c r="K7" s="107">
        <v>20</v>
      </c>
      <c r="L7" s="107">
        <v>11</v>
      </c>
      <c r="M7" s="107">
        <f t="shared" ref="M7:M38" si="0">SUM(J7:L7)</f>
        <v>55</v>
      </c>
      <c r="N7" s="108">
        <f t="shared" ref="N7:N38" si="1">M7*100/70</f>
        <v>78.571428571428569</v>
      </c>
      <c r="O7" s="107" t="s">
        <v>666</v>
      </c>
    </row>
    <row r="8" spans="1:15" s="109" customFormat="1" ht="15.6" x14ac:dyDescent="0.3">
      <c r="A8" s="53">
        <v>2</v>
      </c>
      <c r="B8" s="45" t="s">
        <v>269</v>
      </c>
      <c r="C8" s="45" t="s">
        <v>87</v>
      </c>
      <c r="D8" s="45" t="s">
        <v>270</v>
      </c>
      <c r="E8" s="46" t="s">
        <v>11</v>
      </c>
      <c r="F8" s="39" t="s">
        <v>12</v>
      </c>
      <c r="G8" s="47">
        <v>39522</v>
      </c>
      <c r="H8" s="24" t="s">
        <v>427</v>
      </c>
      <c r="I8" s="45" t="s">
        <v>428</v>
      </c>
      <c r="J8" s="46">
        <v>19</v>
      </c>
      <c r="K8" s="107">
        <v>20</v>
      </c>
      <c r="L8" s="107">
        <v>13.5</v>
      </c>
      <c r="M8" s="107">
        <f t="shared" si="0"/>
        <v>52.5</v>
      </c>
      <c r="N8" s="108">
        <f t="shared" si="1"/>
        <v>75</v>
      </c>
      <c r="O8" s="107" t="s">
        <v>364</v>
      </c>
    </row>
    <row r="9" spans="1:15" s="109" customFormat="1" ht="15.6" x14ac:dyDescent="0.3">
      <c r="A9" s="53">
        <v>3</v>
      </c>
      <c r="B9" s="34" t="s">
        <v>544</v>
      </c>
      <c r="C9" s="26" t="s">
        <v>228</v>
      </c>
      <c r="D9" s="26" t="s">
        <v>151</v>
      </c>
      <c r="E9" s="27" t="s">
        <v>11</v>
      </c>
      <c r="F9" s="39" t="s">
        <v>12</v>
      </c>
      <c r="G9" s="35">
        <v>39285</v>
      </c>
      <c r="H9" s="28" t="s">
        <v>475</v>
      </c>
      <c r="I9" s="26" t="s">
        <v>529</v>
      </c>
      <c r="J9" s="56">
        <v>22</v>
      </c>
      <c r="K9" s="107">
        <v>15.5</v>
      </c>
      <c r="L9" s="107">
        <v>13</v>
      </c>
      <c r="M9" s="107">
        <f t="shared" si="0"/>
        <v>50.5</v>
      </c>
      <c r="N9" s="108">
        <f t="shared" si="1"/>
        <v>72.142857142857139</v>
      </c>
      <c r="O9" s="107" t="s">
        <v>364</v>
      </c>
    </row>
    <row r="10" spans="1:15" s="109" customFormat="1" ht="15.6" x14ac:dyDescent="0.3">
      <c r="A10" s="53">
        <v>4</v>
      </c>
      <c r="B10" s="25" t="s">
        <v>576</v>
      </c>
      <c r="C10" s="25" t="s">
        <v>78</v>
      </c>
      <c r="D10" s="25" t="s">
        <v>15</v>
      </c>
      <c r="E10" s="30" t="s">
        <v>11</v>
      </c>
      <c r="F10" s="39" t="s">
        <v>12</v>
      </c>
      <c r="G10" s="32" t="s">
        <v>577</v>
      </c>
      <c r="H10" s="31" t="s">
        <v>550</v>
      </c>
      <c r="I10" s="26" t="s">
        <v>551</v>
      </c>
      <c r="J10" s="27">
        <v>20</v>
      </c>
      <c r="K10" s="107">
        <v>19</v>
      </c>
      <c r="L10" s="107">
        <v>11</v>
      </c>
      <c r="M10" s="107">
        <f t="shared" si="0"/>
        <v>50</v>
      </c>
      <c r="N10" s="108">
        <f t="shared" si="1"/>
        <v>71.428571428571431</v>
      </c>
      <c r="O10" s="107" t="s">
        <v>364</v>
      </c>
    </row>
    <row r="11" spans="1:15" s="109" customFormat="1" ht="15.6" x14ac:dyDescent="0.3">
      <c r="A11" s="53">
        <v>5</v>
      </c>
      <c r="B11" s="45" t="s">
        <v>468</v>
      </c>
      <c r="C11" s="45" t="s">
        <v>231</v>
      </c>
      <c r="D11" s="45" t="s">
        <v>126</v>
      </c>
      <c r="E11" s="46" t="s">
        <v>11</v>
      </c>
      <c r="F11" s="39" t="s">
        <v>12</v>
      </c>
      <c r="G11" s="47">
        <v>39534</v>
      </c>
      <c r="H11" s="24" t="s">
        <v>427</v>
      </c>
      <c r="I11" s="45" t="s">
        <v>428</v>
      </c>
      <c r="J11" s="56">
        <v>19</v>
      </c>
      <c r="K11" s="107">
        <v>20.5</v>
      </c>
      <c r="L11" s="107">
        <v>10.5</v>
      </c>
      <c r="M11" s="107">
        <f t="shared" si="0"/>
        <v>50</v>
      </c>
      <c r="N11" s="108">
        <f t="shared" si="1"/>
        <v>71.428571428571431</v>
      </c>
      <c r="O11" s="107" t="s">
        <v>364</v>
      </c>
    </row>
    <row r="12" spans="1:15" s="109" customFormat="1" ht="15.6" x14ac:dyDescent="0.3">
      <c r="A12" s="53">
        <v>6</v>
      </c>
      <c r="B12" s="25" t="s">
        <v>466</v>
      </c>
      <c r="C12" s="26" t="s">
        <v>399</v>
      </c>
      <c r="D12" s="26" t="s">
        <v>237</v>
      </c>
      <c r="E12" s="27" t="s">
        <v>11</v>
      </c>
      <c r="F12" s="39" t="s">
        <v>12</v>
      </c>
      <c r="G12" s="29">
        <v>39388</v>
      </c>
      <c r="H12" s="28" t="s">
        <v>427</v>
      </c>
      <c r="I12" s="25" t="s">
        <v>428</v>
      </c>
      <c r="J12" s="56">
        <v>18</v>
      </c>
      <c r="K12" s="107">
        <v>17.5</v>
      </c>
      <c r="L12" s="107">
        <v>14</v>
      </c>
      <c r="M12" s="107">
        <f t="shared" si="0"/>
        <v>49.5</v>
      </c>
      <c r="N12" s="108">
        <f t="shared" si="1"/>
        <v>70.714285714285708</v>
      </c>
      <c r="O12" s="107" t="s">
        <v>364</v>
      </c>
    </row>
    <row r="13" spans="1:15" s="109" customFormat="1" ht="15.6" x14ac:dyDescent="0.3">
      <c r="A13" s="53">
        <v>7</v>
      </c>
      <c r="B13" s="25" t="s">
        <v>85</v>
      </c>
      <c r="C13" s="26" t="s">
        <v>48</v>
      </c>
      <c r="D13" s="26" t="s">
        <v>471</v>
      </c>
      <c r="E13" s="27" t="s">
        <v>11</v>
      </c>
      <c r="F13" s="39" t="s">
        <v>12</v>
      </c>
      <c r="G13" s="110">
        <v>39307</v>
      </c>
      <c r="H13" s="28" t="s">
        <v>427</v>
      </c>
      <c r="I13" s="25" t="s">
        <v>428</v>
      </c>
      <c r="J13" s="27">
        <v>18</v>
      </c>
      <c r="K13" s="107">
        <v>20.5</v>
      </c>
      <c r="L13" s="107">
        <v>10.5</v>
      </c>
      <c r="M13" s="107">
        <f t="shared" si="0"/>
        <v>49</v>
      </c>
      <c r="N13" s="108">
        <f t="shared" si="1"/>
        <v>70</v>
      </c>
      <c r="O13" s="107" t="s">
        <v>364</v>
      </c>
    </row>
    <row r="14" spans="1:15" s="109" customFormat="1" ht="15.6" x14ac:dyDescent="0.3">
      <c r="A14" s="53">
        <v>8</v>
      </c>
      <c r="B14" s="26" t="s">
        <v>423</v>
      </c>
      <c r="C14" s="26" t="s">
        <v>424</v>
      </c>
      <c r="D14" s="26" t="s">
        <v>122</v>
      </c>
      <c r="E14" s="27" t="s">
        <v>11</v>
      </c>
      <c r="F14" s="39" t="s">
        <v>12</v>
      </c>
      <c r="G14" s="35">
        <v>39468</v>
      </c>
      <c r="H14" s="28" t="s">
        <v>412</v>
      </c>
      <c r="I14" s="26" t="s">
        <v>425</v>
      </c>
      <c r="J14" s="57">
        <v>15</v>
      </c>
      <c r="K14" s="107">
        <v>19.5</v>
      </c>
      <c r="L14" s="107">
        <v>12.5</v>
      </c>
      <c r="M14" s="107">
        <f t="shared" si="0"/>
        <v>47</v>
      </c>
      <c r="N14" s="108">
        <f t="shared" si="1"/>
        <v>67.142857142857139</v>
      </c>
      <c r="O14" s="107" t="s">
        <v>364</v>
      </c>
    </row>
    <row r="15" spans="1:15" s="109" customFormat="1" ht="15.6" x14ac:dyDescent="0.3">
      <c r="A15" s="53">
        <v>9</v>
      </c>
      <c r="B15" s="45" t="s">
        <v>341</v>
      </c>
      <c r="C15" s="45" t="s">
        <v>87</v>
      </c>
      <c r="D15" s="45" t="s">
        <v>336</v>
      </c>
      <c r="E15" s="46" t="s">
        <v>11</v>
      </c>
      <c r="F15" s="39" t="s">
        <v>12</v>
      </c>
      <c r="G15" s="47">
        <v>39448</v>
      </c>
      <c r="H15" s="24" t="s">
        <v>427</v>
      </c>
      <c r="I15" s="45" t="s">
        <v>428</v>
      </c>
      <c r="J15" s="30">
        <v>17</v>
      </c>
      <c r="K15" s="107">
        <v>20</v>
      </c>
      <c r="L15" s="107">
        <v>9.5</v>
      </c>
      <c r="M15" s="107">
        <f t="shared" si="0"/>
        <v>46.5</v>
      </c>
      <c r="N15" s="108">
        <f t="shared" si="1"/>
        <v>66.428571428571431</v>
      </c>
      <c r="O15" s="107" t="s">
        <v>364</v>
      </c>
    </row>
    <row r="16" spans="1:15" s="109" customFormat="1" ht="15.6" x14ac:dyDescent="0.3">
      <c r="A16" s="53">
        <v>10</v>
      </c>
      <c r="B16" s="36" t="s">
        <v>407</v>
      </c>
      <c r="C16" s="36" t="s">
        <v>20</v>
      </c>
      <c r="D16" s="36" t="s">
        <v>408</v>
      </c>
      <c r="E16" s="37" t="s">
        <v>11</v>
      </c>
      <c r="F16" s="39" t="s">
        <v>12</v>
      </c>
      <c r="G16" s="35">
        <v>39429</v>
      </c>
      <c r="H16" s="28" t="s">
        <v>392</v>
      </c>
      <c r="I16" s="36" t="s">
        <v>757</v>
      </c>
      <c r="J16" s="27">
        <v>19</v>
      </c>
      <c r="K16" s="107">
        <v>18.5</v>
      </c>
      <c r="L16" s="107">
        <v>9</v>
      </c>
      <c r="M16" s="107">
        <f t="shared" si="0"/>
        <v>46.5</v>
      </c>
      <c r="N16" s="108">
        <f t="shared" si="1"/>
        <v>66.428571428571431</v>
      </c>
      <c r="O16" s="107" t="s">
        <v>364</v>
      </c>
    </row>
    <row r="17" spans="1:15" s="109" customFormat="1" ht="15.6" x14ac:dyDescent="0.3">
      <c r="A17" s="53">
        <v>11</v>
      </c>
      <c r="B17" s="34" t="s">
        <v>548</v>
      </c>
      <c r="C17" s="25" t="s">
        <v>204</v>
      </c>
      <c r="D17" s="25" t="s">
        <v>43</v>
      </c>
      <c r="E17" s="30" t="s">
        <v>11</v>
      </c>
      <c r="F17" s="39" t="s">
        <v>12</v>
      </c>
      <c r="G17" s="29">
        <v>39505</v>
      </c>
      <c r="H17" s="28" t="s">
        <v>475</v>
      </c>
      <c r="I17" s="26" t="s">
        <v>529</v>
      </c>
      <c r="J17" s="30">
        <v>18</v>
      </c>
      <c r="K17" s="107">
        <v>17</v>
      </c>
      <c r="L17" s="107">
        <v>11.5</v>
      </c>
      <c r="M17" s="107">
        <f t="shared" si="0"/>
        <v>46.5</v>
      </c>
      <c r="N17" s="108">
        <f t="shared" si="1"/>
        <v>66.428571428571431</v>
      </c>
      <c r="O17" s="107" t="s">
        <v>364</v>
      </c>
    </row>
    <row r="18" spans="1:15" s="109" customFormat="1" ht="15.6" x14ac:dyDescent="0.3">
      <c r="A18" s="53">
        <v>12</v>
      </c>
      <c r="B18" s="45" t="s">
        <v>238</v>
      </c>
      <c r="C18" s="45" t="s">
        <v>474</v>
      </c>
      <c r="D18" s="45" t="s">
        <v>207</v>
      </c>
      <c r="E18" s="46" t="s">
        <v>11</v>
      </c>
      <c r="F18" s="39" t="s">
        <v>12</v>
      </c>
      <c r="G18" s="47">
        <v>39451</v>
      </c>
      <c r="H18" s="24" t="s">
        <v>427</v>
      </c>
      <c r="I18" s="45" t="s">
        <v>428</v>
      </c>
      <c r="J18" s="56">
        <v>17</v>
      </c>
      <c r="K18" s="107">
        <v>18</v>
      </c>
      <c r="L18" s="107">
        <v>10.5</v>
      </c>
      <c r="M18" s="107">
        <f t="shared" si="0"/>
        <v>45.5</v>
      </c>
      <c r="N18" s="108">
        <f t="shared" si="1"/>
        <v>65</v>
      </c>
      <c r="O18" s="107" t="s">
        <v>364</v>
      </c>
    </row>
    <row r="19" spans="1:15" s="109" customFormat="1" ht="15.6" x14ac:dyDescent="0.3">
      <c r="A19" s="53">
        <v>13</v>
      </c>
      <c r="B19" s="45" t="s">
        <v>469</v>
      </c>
      <c r="C19" s="45" t="s">
        <v>121</v>
      </c>
      <c r="D19" s="45" t="s">
        <v>470</v>
      </c>
      <c r="E19" s="46" t="s">
        <v>11</v>
      </c>
      <c r="F19" s="39" t="s">
        <v>12</v>
      </c>
      <c r="G19" s="47">
        <v>39392</v>
      </c>
      <c r="H19" s="24" t="s">
        <v>427</v>
      </c>
      <c r="I19" s="45" t="s">
        <v>428</v>
      </c>
      <c r="J19" s="39">
        <v>18</v>
      </c>
      <c r="K19" s="107">
        <v>17</v>
      </c>
      <c r="L19" s="107">
        <v>10</v>
      </c>
      <c r="M19" s="107">
        <f t="shared" si="0"/>
        <v>45</v>
      </c>
      <c r="N19" s="108">
        <f t="shared" si="1"/>
        <v>64.285714285714292</v>
      </c>
      <c r="O19" s="107" t="s">
        <v>364</v>
      </c>
    </row>
    <row r="20" spans="1:15" s="109" customFormat="1" ht="15.6" x14ac:dyDescent="0.3">
      <c r="A20" s="53">
        <v>14</v>
      </c>
      <c r="B20" s="26" t="s">
        <v>302</v>
      </c>
      <c r="C20" s="26" t="s">
        <v>79</v>
      </c>
      <c r="D20" s="26" t="s">
        <v>21</v>
      </c>
      <c r="E20" s="27" t="s">
        <v>11</v>
      </c>
      <c r="F20" s="39" t="s">
        <v>12</v>
      </c>
      <c r="G20" s="35">
        <v>39483</v>
      </c>
      <c r="H20" s="28" t="s">
        <v>412</v>
      </c>
      <c r="I20" s="26" t="s">
        <v>425</v>
      </c>
      <c r="J20" s="54">
        <v>19</v>
      </c>
      <c r="K20" s="107">
        <v>16.5</v>
      </c>
      <c r="L20" s="107">
        <v>9</v>
      </c>
      <c r="M20" s="107">
        <f t="shared" si="0"/>
        <v>44.5</v>
      </c>
      <c r="N20" s="108">
        <f t="shared" si="1"/>
        <v>63.571428571428569</v>
      </c>
      <c r="O20" s="107" t="s">
        <v>364</v>
      </c>
    </row>
    <row r="21" spans="1:15" s="109" customFormat="1" ht="15.6" x14ac:dyDescent="0.3">
      <c r="A21" s="53">
        <v>15</v>
      </c>
      <c r="B21" s="36" t="s">
        <v>410</v>
      </c>
      <c r="C21" s="36" t="s">
        <v>118</v>
      </c>
      <c r="D21" s="36" t="s">
        <v>260</v>
      </c>
      <c r="E21" s="37" t="s">
        <v>16</v>
      </c>
      <c r="F21" s="39" t="s">
        <v>12</v>
      </c>
      <c r="G21" s="35">
        <v>39443</v>
      </c>
      <c r="H21" s="28" t="s">
        <v>392</v>
      </c>
      <c r="I21" s="36" t="s">
        <v>757</v>
      </c>
      <c r="J21" s="30">
        <v>18</v>
      </c>
      <c r="K21" s="107">
        <v>17</v>
      </c>
      <c r="L21" s="107">
        <v>9.5</v>
      </c>
      <c r="M21" s="107">
        <f t="shared" si="0"/>
        <v>44.5</v>
      </c>
      <c r="N21" s="108">
        <f t="shared" si="1"/>
        <v>63.571428571428569</v>
      </c>
      <c r="O21" s="107" t="s">
        <v>364</v>
      </c>
    </row>
    <row r="22" spans="1:15" s="11" customFormat="1" ht="15.6" x14ac:dyDescent="0.3">
      <c r="A22" s="20">
        <v>16</v>
      </c>
      <c r="B22" s="13" t="s">
        <v>191</v>
      </c>
      <c r="C22" s="13" t="s">
        <v>467</v>
      </c>
      <c r="D22" s="13" t="s">
        <v>77</v>
      </c>
      <c r="E22" s="2" t="s">
        <v>11</v>
      </c>
      <c r="F22" s="7" t="s">
        <v>12</v>
      </c>
      <c r="G22" s="15">
        <v>39429</v>
      </c>
      <c r="H22" s="10" t="s">
        <v>427</v>
      </c>
      <c r="I22" s="13" t="s">
        <v>428</v>
      </c>
      <c r="J22" s="2">
        <v>14</v>
      </c>
      <c r="K22" s="92">
        <v>18.5</v>
      </c>
      <c r="L22" s="92">
        <v>12</v>
      </c>
      <c r="M22" s="92">
        <f t="shared" si="0"/>
        <v>44.5</v>
      </c>
      <c r="N22" s="91">
        <f t="shared" si="1"/>
        <v>63.571428571428569</v>
      </c>
      <c r="O22" s="92" t="s">
        <v>364</v>
      </c>
    </row>
    <row r="23" spans="1:15" s="11" customFormat="1" ht="15.6" x14ac:dyDescent="0.3">
      <c r="A23" s="20">
        <v>17</v>
      </c>
      <c r="B23" s="13" t="s">
        <v>578</v>
      </c>
      <c r="C23" s="13" t="s">
        <v>198</v>
      </c>
      <c r="D23" s="13" t="s">
        <v>221</v>
      </c>
      <c r="E23" s="2" t="s">
        <v>11</v>
      </c>
      <c r="F23" s="7" t="s">
        <v>12</v>
      </c>
      <c r="G23" s="102" t="s">
        <v>579</v>
      </c>
      <c r="H23" s="17" t="s">
        <v>550</v>
      </c>
      <c r="I23" s="12" t="s">
        <v>551</v>
      </c>
      <c r="J23" s="93">
        <v>17</v>
      </c>
      <c r="K23" s="92">
        <v>16</v>
      </c>
      <c r="L23" s="92">
        <v>10.5</v>
      </c>
      <c r="M23" s="92">
        <f t="shared" si="0"/>
        <v>43.5</v>
      </c>
      <c r="N23" s="91">
        <f t="shared" si="1"/>
        <v>62.142857142857146</v>
      </c>
      <c r="O23" s="92"/>
    </row>
    <row r="24" spans="1:15" s="11" customFormat="1" ht="15.6" x14ac:dyDescent="0.3">
      <c r="A24" s="53">
        <v>18</v>
      </c>
      <c r="B24" s="28" t="s">
        <v>415</v>
      </c>
      <c r="C24" s="28" t="s">
        <v>625</v>
      </c>
      <c r="D24" s="28" t="s">
        <v>43</v>
      </c>
      <c r="E24" s="46" t="s">
        <v>11</v>
      </c>
      <c r="F24" s="39" t="s">
        <v>12</v>
      </c>
      <c r="G24" s="35">
        <v>39546</v>
      </c>
      <c r="H24" s="34" t="s">
        <v>592</v>
      </c>
      <c r="I24" s="34" t="s">
        <v>593</v>
      </c>
      <c r="J24" s="27">
        <v>15</v>
      </c>
      <c r="K24" s="85">
        <v>17</v>
      </c>
      <c r="L24" s="85">
        <v>11.5</v>
      </c>
      <c r="M24" s="85">
        <f t="shared" si="0"/>
        <v>43.5</v>
      </c>
      <c r="N24" s="86">
        <f t="shared" si="1"/>
        <v>62.142857142857146</v>
      </c>
      <c r="O24" s="85"/>
    </row>
    <row r="25" spans="1:15" s="11" customFormat="1" ht="15.6" x14ac:dyDescent="0.3">
      <c r="A25" s="53">
        <v>19</v>
      </c>
      <c r="B25" s="26" t="s">
        <v>263</v>
      </c>
      <c r="C25" s="26" t="s">
        <v>264</v>
      </c>
      <c r="D25" s="26" t="s">
        <v>265</v>
      </c>
      <c r="E25" s="46" t="s">
        <v>11</v>
      </c>
      <c r="F25" s="39" t="s">
        <v>12</v>
      </c>
      <c r="G25" s="35">
        <v>39361</v>
      </c>
      <c r="H25" s="28" t="s">
        <v>261</v>
      </c>
      <c r="I25" s="26" t="s">
        <v>262</v>
      </c>
      <c r="J25" s="27">
        <v>15</v>
      </c>
      <c r="K25" s="85">
        <v>17.5</v>
      </c>
      <c r="L25" s="85">
        <v>10.5</v>
      </c>
      <c r="M25" s="85">
        <f t="shared" si="0"/>
        <v>43</v>
      </c>
      <c r="N25" s="86">
        <f t="shared" si="1"/>
        <v>61.428571428571431</v>
      </c>
      <c r="O25" s="85"/>
    </row>
    <row r="26" spans="1:15" s="11" customFormat="1" ht="15.6" x14ac:dyDescent="0.3">
      <c r="A26" s="20">
        <v>20</v>
      </c>
      <c r="B26" s="21" t="s">
        <v>26</v>
      </c>
      <c r="C26" s="21" t="s">
        <v>172</v>
      </c>
      <c r="D26" s="21" t="s">
        <v>56</v>
      </c>
      <c r="E26" s="19" t="s">
        <v>11</v>
      </c>
      <c r="F26" s="7" t="s">
        <v>12</v>
      </c>
      <c r="G26" s="22">
        <v>39534</v>
      </c>
      <c r="H26" s="14" t="s">
        <v>427</v>
      </c>
      <c r="I26" s="21" t="s">
        <v>428</v>
      </c>
      <c r="J26" s="7">
        <v>20</v>
      </c>
      <c r="K26" s="92">
        <v>15</v>
      </c>
      <c r="L26" s="92">
        <v>8</v>
      </c>
      <c r="M26" s="92">
        <f t="shared" si="0"/>
        <v>43</v>
      </c>
      <c r="N26" s="91">
        <f t="shared" si="1"/>
        <v>61.428571428571431</v>
      </c>
      <c r="O26" s="92"/>
    </row>
    <row r="27" spans="1:15" s="11" customFormat="1" ht="15.6" x14ac:dyDescent="0.3">
      <c r="A27" s="53">
        <v>21</v>
      </c>
      <c r="B27" s="25" t="s">
        <v>646</v>
      </c>
      <c r="C27" s="25" t="s">
        <v>647</v>
      </c>
      <c r="D27" s="25" t="s">
        <v>648</v>
      </c>
      <c r="E27" s="30" t="s">
        <v>11</v>
      </c>
      <c r="F27" s="39" t="s">
        <v>12</v>
      </c>
      <c r="G27" s="29">
        <v>39142</v>
      </c>
      <c r="H27" s="28" t="s">
        <v>629</v>
      </c>
      <c r="I27" s="25" t="s">
        <v>631</v>
      </c>
      <c r="J27" s="54">
        <v>16</v>
      </c>
      <c r="K27" s="85">
        <v>16.5</v>
      </c>
      <c r="L27" s="85">
        <v>10</v>
      </c>
      <c r="M27" s="85">
        <f t="shared" si="0"/>
        <v>42.5</v>
      </c>
      <c r="N27" s="86">
        <f t="shared" si="1"/>
        <v>60.714285714285715</v>
      </c>
      <c r="O27" s="85"/>
    </row>
    <row r="28" spans="1:15" s="11" customFormat="1" ht="15.6" x14ac:dyDescent="0.3">
      <c r="A28" s="53">
        <v>22</v>
      </c>
      <c r="B28" s="25" t="s">
        <v>626</v>
      </c>
      <c r="C28" s="25" t="s">
        <v>159</v>
      </c>
      <c r="D28" s="25" t="s">
        <v>245</v>
      </c>
      <c r="E28" s="27" t="s">
        <v>11</v>
      </c>
      <c r="F28" s="39" t="s">
        <v>12</v>
      </c>
      <c r="G28" s="29">
        <v>39553</v>
      </c>
      <c r="H28" s="34" t="s">
        <v>603</v>
      </c>
      <c r="I28" s="34" t="s">
        <v>593</v>
      </c>
      <c r="J28" s="46">
        <v>18</v>
      </c>
      <c r="K28" s="85">
        <v>15.5</v>
      </c>
      <c r="L28" s="85">
        <v>8.5</v>
      </c>
      <c r="M28" s="85">
        <f t="shared" si="0"/>
        <v>42</v>
      </c>
      <c r="N28" s="86">
        <f t="shared" si="1"/>
        <v>60</v>
      </c>
      <c r="O28" s="85"/>
    </row>
    <row r="29" spans="1:15" s="11" customFormat="1" ht="15.6" x14ac:dyDescent="0.3">
      <c r="A29" s="53">
        <v>23</v>
      </c>
      <c r="B29" s="28" t="s">
        <v>196</v>
      </c>
      <c r="C29" s="26" t="s">
        <v>45</v>
      </c>
      <c r="D29" s="26" t="s">
        <v>197</v>
      </c>
      <c r="E29" s="27" t="s">
        <v>16</v>
      </c>
      <c r="F29" s="39" t="s">
        <v>12</v>
      </c>
      <c r="G29" s="29">
        <v>39316</v>
      </c>
      <c r="H29" s="28" t="s">
        <v>185</v>
      </c>
      <c r="I29" s="26" t="s">
        <v>186</v>
      </c>
      <c r="J29" s="30">
        <v>16</v>
      </c>
      <c r="K29" s="85">
        <v>15</v>
      </c>
      <c r="L29" s="85">
        <v>10</v>
      </c>
      <c r="M29" s="85">
        <f t="shared" si="0"/>
        <v>41</v>
      </c>
      <c r="N29" s="86">
        <f t="shared" si="1"/>
        <v>58.571428571428569</v>
      </c>
      <c r="O29" s="85"/>
    </row>
    <row r="30" spans="1:15" s="11" customFormat="1" ht="15.6" x14ac:dyDescent="0.3">
      <c r="A30" s="53">
        <v>24</v>
      </c>
      <c r="B30" s="45" t="s">
        <v>85</v>
      </c>
      <c r="C30" s="45" t="s">
        <v>214</v>
      </c>
      <c r="D30" s="45" t="s">
        <v>62</v>
      </c>
      <c r="E30" s="46" t="s">
        <v>11</v>
      </c>
      <c r="F30" s="39" t="s">
        <v>12</v>
      </c>
      <c r="G30" s="47">
        <v>39574</v>
      </c>
      <c r="H30" s="45" t="s">
        <v>663</v>
      </c>
      <c r="I30" s="45" t="s">
        <v>273</v>
      </c>
      <c r="J30" s="30">
        <v>15</v>
      </c>
      <c r="K30" s="85">
        <v>16.5</v>
      </c>
      <c r="L30" s="85">
        <v>9</v>
      </c>
      <c r="M30" s="85">
        <f t="shared" si="0"/>
        <v>40.5</v>
      </c>
      <c r="N30" s="86">
        <f t="shared" si="1"/>
        <v>57.857142857142854</v>
      </c>
      <c r="O30" s="85"/>
    </row>
    <row r="31" spans="1:15" s="11" customFormat="1" ht="15.6" x14ac:dyDescent="0.3">
      <c r="A31" s="53">
        <v>25</v>
      </c>
      <c r="B31" s="36" t="s">
        <v>411</v>
      </c>
      <c r="C31" s="36" t="s">
        <v>313</v>
      </c>
      <c r="D31" s="36" t="s">
        <v>242</v>
      </c>
      <c r="E31" s="37" t="s">
        <v>16</v>
      </c>
      <c r="F31" s="39" t="s">
        <v>12</v>
      </c>
      <c r="G31" s="40">
        <v>39243</v>
      </c>
      <c r="H31" s="28" t="s">
        <v>392</v>
      </c>
      <c r="I31" s="36" t="s">
        <v>757</v>
      </c>
      <c r="J31" s="30">
        <v>16</v>
      </c>
      <c r="K31" s="85">
        <v>15</v>
      </c>
      <c r="L31" s="85">
        <v>9</v>
      </c>
      <c r="M31" s="85">
        <f t="shared" si="0"/>
        <v>40</v>
      </c>
      <c r="N31" s="86">
        <f t="shared" si="1"/>
        <v>57.142857142857146</v>
      </c>
      <c r="O31" s="85"/>
    </row>
    <row r="32" spans="1:15" s="11" customFormat="1" ht="15.6" x14ac:dyDescent="0.3">
      <c r="A32" s="53">
        <v>26</v>
      </c>
      <c r="B32" s="34" t="s">
        <v>549</v>
      </c>
      <c r="C32" s="25" t="s">
        <v>50</v>
      </c>
      <c r="D32" s="25" t="s">
        <v>62</v>
      </c>
      <c r="E32" s="30" t="s">
        <v>11</v>
      </c>
      <c r="F32" s="39" t="s">
        <v>12</v>
      </c>
      <c r="G32" s="29">
        <v>39319</v>
      </c>
      <c r="H32" s="28" t="s">
        <v>475</v>
      </c>
      <c r="I32" s="26" t="s">
        <v>529</v>
      </c>
      <c r="J32" s="39">
        <v>14</v>
      </c>
      <c r="K32" s="85">
        <v>15</v>
      </c>
      <c r="L32" s="85">
        <v>11</v>
      </c>
      <c r="M32" s="85">
        <f t="shared" si="0"/>
        <v>40</v>
      </c>
      <c r="N32" s="86">
        <f t="shared" si="1"/>
        <v>57.142857142857146</v>
      </c>
      <c r="O32" s="85"/>
    </row>
    <row r="33" spans="1:15" s="11" customFormat="1" ht="15.6" x14ac:dyDescent="0.3">
      <c r="A33" s="53">
        <v>27</v>
      </c>
      <c r="B33" s="25" t="s">
        <v>586</v>
      </c>
      <c r="C33" s="25" t="s">
        <v>587</v>
      </c>
      <c r="D33" s="25" t="s">
        <v>588</v>
      </c>
      <c r="E33" s="30" t="s">
        <v>16</v>
      </c>
      <c r="F33" s="39" t="s">
        <v>12</v>
      </c>
      <c r="G33" s="33" t="s">
        <v>589</v>
      </c>
      <c r="H33" s="31" t="s">
        <v>550</v>
      </c>
      <c r="I33" s="26" t="s">
        <v>551</v>
      </c>
      <c r="J33" s="46">
        <v>12</v>
      </c>
      <c r="K33" s="85">
        <v>18</v>
      </c>
      <c r="L33" s="85">
        <v>10</v>
      </c>
      <c r="M33" s="85">
        <f t="shared" si="0"/>
        <v>40</v>
      </c>
      <c r="N33" s="86">
        <f t="shared" si="1"/>
        <v>57.142857142857146</v>
      </c>
      <c r="O33" s="85"/>
    </row>
    <row r="34" spans="1:15" s="11" customFormat="1" ht="15.6" x14ac:dyDescent="0.3">
      <c r="A34" s="53">
        <v>28</v>
      </c>
      <c r="B34" s="45" t="s">
        <v>546</v>
      </c>
      <c r="C34" s="45" t="s">
        <v>181</v>
      </c>
      <c r="D34" s="45" t="s">
        <v>84</v>
      </c>
      <c r="E34" s="46" t="s">
        <v>11</v>
      </c>
      <c r="F34" s="39" t="s">
        <v>12</v>
      </c>
      <c r="G34" s="49">
        <v>39499</v>
      </c>
      <c r="H34" s="28" t="s">
        <v>665</v>
      </c>
      <c r="I34" s="24" t="s">
        <v>529</v>
      </c>
      <c r="J34" s="37">
        <v>15</v>
      </c>
      <c r="K34" s="85">
        <v>18</v>
      </c>
      <c r="L34" s="85">
        <v>6.5</v>
      </c>
      <c r="M34" s="85">
        <f t="shared" si="0"/>
        <v>39.5</v>
      </c>
      <c r="N34" s="86">
        <f t="shared" si="1"/>
        <v>56.428571428571431</v>
      </c>
      <c r="O34" s="85"/>
    </row>
    <row r="35" spans="1:15" s="11" customFormat="1" ht="15.6" x14ac:dyDescent="0.3">
      <c r="A35" s="53">
        <v>29</v>
      </c>
      <c r="B35" s="34" t="s">
        <v>547</v>
      </c>
      <c r="C35" s="26" t="s">
        <v>182</v>
      </c>
      <c r="D35" s="26" t="s">
        <v>77</v>
      </c>
      <c r="E35" s="27" t="s">
        <v>11</v>
      </c>
      <c r="F35" s="39" t="s">
        <v>12</v>
      </c>
      <c r="G35" s="35">
        <v>39474</v>
      </c>
      <c r="H35" s="28" t="s">
        <v>475</v>
      </c>
      <c r="I35" s="26" t="s">
        <v>529</v>
      </c>
      <c r="J35" s="37">
        <v>11</v>
      </c>
      <c r="K35" s="85">
        <v>17</v>
      </c>
      <c r="L35" s="85">
        <v>11.5</v>
      </c>
      <c r="M35" s="85">
        <f t="shared" si="0"/>
        <v>39.5</v>
      </c>
      <c r="N35" s="86">
        <f t="shared" si="1"/>
        <v>56.428571428571431</v>
      </c>
      <c r="O35" s="85"/>
    </row>
    <row r="36" spans="1:15" s="11" customFormat="1" ht="15.6" x14ac:dyDescent="0.3">
      <c r="A36" s="53">
        <v>30</v>
      </c>
      <c r="B36" s="28" t="s">
        <v>320</v>
      </c>
      <c r="C36" s="28" t="s">
        <v>73</v>
      </c>
      <c r="D36" s="28" t="s">
        <v>239</v>
      </c>
      <c r="E36" s="30" t="s">
        <v>16</v>
      </c>
      <c r="F36" s="39" t="s">
        <v>12</v>
      </c>
      <c r="G36" s="35">
        <v>39261</v>
      </c>
      <c r="H36" s="28" t="s">
        <v>267</v>
      </c>
      <c r="I36" s="28" t="s">
        <v>273</v>
      </c>
      <c r="J36" s="37">
        <v>15</v>
      </c>
      <c r="K36" s="85">
        <v>15.5</v>
      </c>
      <c r="L36" s="85">
        <v>8.5</v>
      </c>
      <c r="M36" s="85">
        <f t="shared" si="0"/>
        <v>39</v>
      </c>
      <c r="N36" s="86">
        <f t="shared" si="1"/>
        <v>55.714285714285715</v>
      </c>
      <c r="O36" s="85"/>
    </row>
    <row r="37" spans="1:15" s="11" customFormat="1" ht="15.6" x14ac:dyDescent="0.3">
      <c r="A37" s="53">
        <v>31</v>
      </c>
      <c r="B37" s="25" t="s">
        <v>128</v>
      </c>
      <c r="C37" s="25" t="s">
        <v>129</v>
      </c>
      <c r="D37" s="25" t="s">
        <v>130</v>
      </c>
      <c r="E37" s="30" t="s">
        <v>11</v>
      </c>
      <c r="F37" s="39" t="s">
        <v>12</v>
      </c>
      <c r="G37" s="29">
        <v>39158</v>
      </c>
      <c r="H37" s="28" t="s">
        <v>37</v>
      </c>
      <c r="I37" s="25" t="s">
        <v>46</v>
      </c>
      <c r="J37" s="27">
        <v>11</v>
      </c>
      <c r="K37" s="85">
        <v>17</v>
      </c>
      <c r="L37" s="85">
        <v>11</v>
      </c>
      <c r="M37" s="85">
        <f t="shared" si="0"/>
        <v>39</v>
      </c>
      <c r="N37" s="86">
        <f t="shared" si="1"/>
        <v>55.714285714285715</v>
      </c>
      <c r="O37" s="85"/>
    </row>
    <row r="38" spans="1:15" s="11" customFormat="1" ht="15.6" x14ac:dyDescent="0.3">
      <c r="A38" s="53">
        <v>32</v>
      </c>
      <c r="B38" s="25" t="s">
        <v>387</v>
      </c>
      <c r="C38" s="26" t="s">
        <v>388</v>
      </c>
      <c r="D38" s="26" t="s">
        <v>195</v>
      </c>
      <c r="E38" s="27" t="s">
        <v>16</v>
      </c>
      <c r="F38" s="39" t="s">
        <v>12</v>
      </c>
      <c r="G38" s="33">
        <v>39390</v>
      </c>
      <c r="H38" s="31" t="s">
        <v>372</v>
      </c>
      <c r="I38" s="26" t="s">
        <v>381</v>
      </c>
      <c r="J38" s="46">
        <v>13</v>
      </c>
      <c r="K38" s="85">
        <v>17</v>
      </c>
      <c r="L38" s="85">
        <v>9</v>
      </c>
      <c r="M38" s="85">
        <f t="shared" si="0"/>
        <v>39</v>
      </c>
      <c r="N38" s="86">
        <f t="shared" si="1"/>
        <v>55.714285714285715</v>
      </c>
      <c r="O38" s="85"/>
    </row>
    <row r="39" spans="1:15" s="11" customFormat="1" ht="15.6" x14ac:dyDescent="0.3">
      <c r="A39" s="53">
        <v>33</v>
      </c>
      <c r="B39" s="25" t="s">
        <v>580</v>
      </c>
      <c r="C39" s="25" t="s">
        <v>42</v>
      </c>
      <c r="D39" s="25" t="s">
        <v>34</v>
      </c>
      <c r="E39" s="30" t="s">
        <v>11</v>
      </c>
      <c r="F39" s="39" t="s">
        <v>12</v>
      </c>
      <c r="G39" s="32" t="s">
        <v>581</v>
      </c>
      <c r="H39" s="31" t="s">
        <v>550</v>
      </c>
      <c r="I39" s="26" t="s">
        <v>551</v>
      </c>
      <c r="J39" s="27">
        <v>12</v>
      </c>
      <c r="K39" s="85">
        <v>17</v>
      </c>
      <c r="L39" s="85">
        <v>9.5</v>
      </c>
      <c r="M39" s="85">
        <f t="shared" ref="M39:M70" si="2">SUM(J39:L39)</f>
        <v>38.5</v>
      </c>
      <c r="N39" s="86">
        <f t="shared" ref="N39:N70" si="3">M39*100/70</f>
        <v>55</v>
      </c>
      <c r="O39" s="85"/>
    </row>
    <row r="40" spans="1:15" s="11" customFormat="1" ht="15.6" x14ac:dyDescent="0.3">
      <c r="A40" s="53">
        <v>34</v>
      </c>
      <c r="B40" s="45" t="s">
        <v>683</v>
      </c>
      <c r="C40" s="45" t="s">
        <v>204</v>
      </c>
      <c r="D40" s="45" t="s">
        <v>53</v>
      </c>
      <c r="E40" s="46" t="s">
        <v>11</v>
      </c>
      <c r="F40" s="39" t="s">
        <v>12</v>
      </c>
      <c r="G40" s="47">
        <v>39383</v>
      </c>
      <c r="H40" s="45" t="s">
        <v>684</v>
      </c>
      <c r="I40" s="45" t="s">
        <v>38</v>
      </c>
      <c r="J40" s="27">
        <v>15</v>
      </c>
      <c r="K40" s="85">
        <v>14</v>
      </c>
      <c r="L40" s="85">
        <v>9</v>
      </c>
      <c r="M40" s="85">
        <f t="shared" si="2"/>
        <v>38</v>
      </c>
      <c r="N40" s="86">
        <f t="shared" si="3"/>
        <v>54.285714285714285</v>
      </c>
      <c r="O40" s="85"/>
    </row>
    <row r="41" spans="1:15" s="11" customFormat="1" ht="15.6" x14ac:dyDescent="0.3">
      <c r="A41" s="53">
        <v>35</v>
      </c>
      <c r="B41" s="25" t="s">
        <v>696</v>
      </c>
      <c r="C41" s="25" t="s">
        <v>697</v>
      </c>
      <c r="D41" s="25"/>
      <c r="E41" s="30" t="s">
        <v>11</v>
      </c>
      <c r="F41" s="39" t="s">
        <v>12</v>
      </c>
      <c r="G41" s="33">
        <v>39335</v>
      </c>
      <c r="H41" s="31" t="s">
        <v>372</v>
      </c>
      <c r="I41" s="26" t="s">
        <v>381</v>
      </c>
      <c r="J41" s="46">
        <v>14</v>
      </c>
      <c r="K41" s="85">
        <v>17</v>
      </c>
      <c r="L41" s="85">
        <v>7</v>
      </c>
      <c r="M41" s="85">
        <f t="shared" si="2"/>
        <v>38</v>
      </c>
      <c r="N41" s="86">
        <f t="shared" si="3"/>
        <v>54.285714285714285</v>
      </c>
      <c r="O41" s="85"/>
    </row>
    <row r="42" spans="1:15" s="11" customFormat="1" ht="15.6" x14ac:dyDescent="0.3">
      <c r="A42" s="53">
        <v>36</v>
      </c>
      <c r="B42" s="25" t="s">
        <v>584</v>
      </c>
      <c r="C42" s="25" t="s">
        <v>228</v>
      </c>
      <c r="D42" s="25" t="s">
        <v>122</v>
      </c>
      <c r="E42" s="30" t="s">
        <v>11</v>
      </c>
      <c r="F42" s="39" t="s">
        <v>12</v>
      </c>
      <c r="G42" s="101" t="s">
        <v>585</v>
      </c>
      <c r="H42" s="31" t="s">
        <v>550</v>
      </c>
      <c r="I42" s="26" t="s">
        <v>551</v>
      </c>
      <c r="J42" s="46">
        <v>14</v>
      </c>
      <c r="K42" s="85">
        <v>14</v>
      </c>
      <c r="L42" s="85">
        <v>10</v>
      </c>
      <c r="M42" s="85">
        <f t="shared" si="2"/>
        <v>38</v>
      </c>
      <c r="N42" s="86">
        <f t="shared" si="3"/>
        <v>54.285714285714285</v>
      </c>
      <c r="O42" s="85"/>
    </row>
    <row r="43" spans="1:15" s="11" customFormat="1" ht="15.6" x14ac:dyDescent="0.3">
      <c r="A43" s="53">
        <v>37</v>
      </c>
      <c r="B43" s="25" t="s">
        <v>626</v>
      </c>
      <c r="C43" s="25" t="s">
        <v>104</v>
      </c>
      <c r="D43" s="25" t="s">
        <v>245</v>
      </c>
      <c r="E43" s="27" t="s">
        <v>11</v>
      </c>
      <c r="F43" s="39" t="s">
        <v>12</v>
      </c>
      <c r="G43" s="29">
        <v>39553</v>
      </c>
      <c r="H43" s="34" t="s">
        <v>603</v>
      </c>
      <c r="I43" s="34" t="s">
        <v>593</v>
      </c>
      <c r="J43" s="46">
        <v>16</v>
      </c>
      <c r="K43" s="85">
        <v>11.5</v>
      </c>
      <c r="L43" s="85">
        <v>10.5</v>
      </c>
      <c r="M43" s="85">
        <f t="shared" si="2"/>
        <v>38</v>
      </c>
      <c r="N43" s="86">
        <f t="shared" si="3"/>
        <v>54.285714285714285</v>
      </c>
      <c r="O43" s="85"/>
    </row>
    <row r="44" spans="1:15" s="11" customFormat="1" ht="15.6" x14ac:dyDescent="0.3">
      <c r="A44" s="53">
        <v>38</v>
      </c>
      <c r="B44" s="25" t="s">
        <v>650</v>
      </c>
      <c r="C44" s="25" t="s">
        <v>651</v>
      </c>
      <c r="D44" s="25" t="s">
        <v>49</v>
      </c>
      <c r="E44" s="30" t="s">
        <v>11</v>
      </c>
      <c r="F44" s="39" t="s">
        <v>12</v>
      </c>
      <c r="G44" s="29">
        <v>39262</v>
      </c>
      <c r="H44" s="28" t="s">
        <v>629</v>
      </c>
      <c r="I44" s="25" t="s">
        <v>631</v>
      </c>
      <c r="J44" s="55">
        <v>12</v>
      </c>
      <c r="K44" s="85">
        <v>17.5</v>
      </c>
      <c r="L44" s="85">
        <v>8</v>
      </c>
      <c r="M44" s="85">
        <f t="shared" si="2"/>
        <v>37.5</v>
      </c>
      <c r="N44" s="86">
        <f t="shared" si="3"/>
        <v>53.571428571428569</v>
      </c>
      <c r="O44" s="85"/>
    </row>
    <row r="45" spans="1:15" s="11" customFormat="1" ht="15.6" x14ac:dyDescent="0.3">
      <c r="A45" s="53">
        <v>39</v>
      </c>
      <c r="B45" s="25" t="s">
        <v>205</v>
      </c>
      <c r="C45" s="26" t="s">
        <v>206</v>
      </c>
      <c r="D45" s="26" t="s">
        <v>123</v>
      </c>
      <c r="E45" s="27" t="s">
        <v>16</v>
      </c>
      <c r="F45" s="39" t="s">
        <v>12</v>
      </c>
      <c r="G45" s="29">
        <v>39506</v>
      </c>
      <c r="H45" s="28" t="s">
        <v>200</v>
      </c>
      <c r="I45" s="26" t="s">
        <v>201</v>
      </c>
      <c r="J45" s="56">
        <v>13</v>
      </c>
      <c r="K45" s="85">
        <v>16</v>
      </c>
      <c r="L45" s="85">
        <v>8.5</v>
      </c>
      <c r="M45" s="85">
        <f t="shared" si="2"/>
        <v>37.5</v>
      </c>
      <c r="N45" s="86">
        <f t="shared" si="3"/>
        <v>53.571428571428569</v>
      </c>
      <c r="O45" s="85"/>
    </row>
    <row r="46" spans="1:15" s="11" customFormat="1" ht="15.6" x14ac:dyDescent="0.3">
      <c r="A46" s="53">
        <v>40</v>
      </c>
      <c r="B46" s="34" t="s">
        <v>341</v>
      </c>
      <c r="C46" s="26" t="s">
        <v>231</v>
      </c>
      <c r="D46" s="26" t="s">
        <v>126</v>
      </c>
      <c r="E46" s="27" t="s">
        <v>11</v>
      </c>
      <c r="F46" s="39" t="s">
        <v>12</v>
      </c>
      <c r="G46" s="35">
        <v>39195</v>
      </c>
      <c r="H46" s="28" t="s">
        <v>475</v>
      </c>
      <c r="I46" s="26" t="s">
        <v>529</v>
      </c>
      <c r="J46" s="27">
        <v>12</v>
      </c>
      <c r="K46" s="85">
        <v>15</v>
      </c>
      <c r="L46" s="85">
        <v>10</v>
      </c>
      <c r="M46" s="85">
        <f t="shared" si="2"/>
        <v>37</v>
      </c>
      <c r="N46" s="86">
        <f t="shared" si="3"/>
        <v>52.857142857142854</v>
      </c>
      <c r="O46" s="85"/>
    </row>
    <row r="47" spans="1:15" s="11" customFormat="1" ht="15.6" x14ac:dyDescent="0.3">
      <c r="A47" s="53">
        <v>41</v>
      </c>
      <c r="B47" s="25" t="s">
        <v>472</v>
      </c>
      <c r="C47" s="25" t="s">
        <v>139</v>
      </c>
      <c r="D47" s="25" t="s">
        <v>473</v>
      </c>
      <c r="E47" s="30" t="s">
        <v>16</v>
      </c>
      <c r="F47" s="39" t="s">
        <v>12</v>
      </c>
      <c r="G47" s="29">
        <v>39563</v>
      </c>
      <c r="H47" s="28" t="s">
        <v>427</v>
      </c>
      <c r="I47" s="25" t="s">
        <v>428</v>
      </c>
      <c r="J47" s="46">
        <v>11</v>
      </c>
      <c r="K47" s="85">
        <v>16.5</v>
      </c>
      <c r="L47" s="85">
        <v>9</v>
      </c>
      <c r="M47" s="85">
        <f t="shared" si="2"/>
        <v>36.5</v>
      </c>
      <c r="N47" s="86">
        <f t="shared" si="3"/>
        <v>52.142857142857146</v>
      </c>
      <c r="O47" s="85"/>
    </row>
    <row r="48" spans="1:15" s="11" customFormat="1" ht="15.6" x14ac:dyDescent="0.3">
      <c r="A48" s="53">
        <v>42</v>
      </c>
      <c r="B48" s="41" t="s">
        <v>356</v>
      </c>
      <c r="C48" s="41" t="s">
        <v>14</v>
      </c>
      <c r="D48" s="41" t="s">
        <v>357</v>
      </c>
      <c r="E48" s="27" t="s">
        <v>11</v>
      </c>
      <c r="F48" s="39" t="s">
        <v>12</v>
      </c>
      <c r="G48" s="44">
        <v>39576</v>
      </c>
      <c r="H48" s="43" t="s">
        <v>324</v>
      </c>
      <c r="I48" s="41" t="s">
        <v>325</v>
      </c>
      <c r="J48" s="46">
        <v>11</v>
      </c>
      <c r="K48" s="85">
        <v>14.5</v>
      </c>
      <c r="L48" s="85">
        <v>10.5</v>
      </c>
      <c r="M48" s="85">
        <f t="shared" si="2"/>
        <v>36</v>
      </c>
      <c r="N48" s="86">
        <f t="shared" si="3"/>
        <v>51.428571428571431</v>
      </c>
      <c r="O48" s="85"/>
    </row>
    <row r="49" spans="1:15" s="11" customFormat="1" ht="15.6" x14ac:dyDescent="0.3">
      <c r="A49" s="53">
        <v>43</v>
      </c>
      <c r="B49" s="34" t="s">
        <v>623</v>
      </c>
      <c r="C49" s="25" t="s">
        <v>371</v>
      </c>
      <c r="D49" s="25" t="s">
        <v>624</v>
      </c>
      <c r="E49" s="27" t="s">
        <v>11</v>
      </c>
      <c r="F49" s="39" t="s">
        <v>12</v>
      </c>
      <c r="G49" s="38">
        <v>39528</v>
      </c>
      <c r="H49" s="34" t="s">
        <v>592</v>
      </c>
      <c r="I49" s="34" t="s">
        <v>593</v>
      </c>
      <c r="J49" s="30">
        <v>11</v>
      </c>
      <c r="K49" s="85">
        <v>15.5</v>
      </c>
      <c r="L49" s="85">
        <v>9</v>
      </c>
      <c r="M49" s="85">
        <f t="shared" si="2"/>
        <v>35.5</v>
      </c>
      <c r="N49" s="86">
        <f t="shared" si="3"/>
        <v>50.714285714285715</v>
      </c>
      <c r="O49" s="85"/>
    </row>
    <row r="50" spans="1:15" s="11" customFormat="1" ht="15.6" x14ac:dyDescent="0.3">
      <c r="A50" s="53">
        <v>44</v>
      </c>
      <c r="B50" s="25" t="s">
        <v>295</v>
      </c>
      <c r="C50" s="25" t="s">
        <v>644</v>
      </c>
      <c r="D50" s="25" t="s">
        <v>645</v>
      </c>
      <c r="E50" s="27" t="s">
        <v>16</v>
      </c>
      <c r="F50" s="39" t="s">
        <v>12</v>
      </c>
      <c r="G50" s="29">
        <v>39332</v>
      </c>
      <c r="H50" s="28" t="s">
        <v>629</v>
      </c>
      <c r="I50" s="25" t="s">
        <v>631</v>
      </c>
      <c r="J50" s="27">
        <v>16</v>
      </c>
      <c r="K50" s="85">
        <v>11</v>
      </c>
      <c r="L50" s="85">
        <v>8.5</v>
      </c>
      <c r="M50" s="85">
        <f t="shared" si="2"/>
        <v>35.5</v>
      </c>
      <c r="N50" s="86">
        <f t="shared" si="3"/>
        <v>50.714285714285715</v>
      </c>
      <c r="O50" s="85"/>
    </row>
    <row r="51" spans="1:15" s="11" customFormat="1" ht="15.6" x14ac:dyDescent="0.3">
      <c r="A51" s="53">
        <v>45</v>
      </c>
      <c r="B51" s="34" t="s">
        <v>545</v>
      </c>
      <c r="C51" s="28" t="s">
        <v>240</v>
      </c>
      <c r="D51" s="28" t="s">
        <v>34</v>
      </c>
      <c r="E51" s="39" t="s">
        <v>11</v>
      </c>
      <c r="F51" s="39" t="s">
        <v>12</v>
      </c>
      <c r="G51" s="35">
        <v>39395</v>
      </c>
      <c r="H51" s="28" t="s">
        <v>475</v>
      </c>
      <c r="I51" s="26" t="s">
        <v>529</v>
      </c>
      <c r="J51" s="30">
        <v>15</v>
      </c>
      <c r="K51" s="85">
        <v>10.5</v>
      </c>
      <c r="L51" s="85">
        <v>9.5</v>
      </c>
      <c r="M51" s="85">
        <f t="shared" si="2"/>
        <v>35</v>
      </c>
      <c r="N51" s="86">
        <f t="shared" si="3"/>
        <v>50</v>
      </c>
      <c r="O51" s="85"/>
    </row>
    <row r="52" spans="1:15" s="11" customFormat="1" ht="15.6" x14ac:dyDescent="0.3">
      <c r="A52" s="53">
        <v>46</v>
      </c>
      <c r="B52" s="25" t="s">
        <v>127</v>
      </c>
      <c r="C52" s="25" t="s">
        <v>375</v>
      </c>
      <c r="D52" s="25" t="s">
        <v>649</v>
      </c>
      <c r="E52" s="27" t="s">
        <v>11</v>
      </c>
      <c r="F52" s="39" t="s">
        <v>12</v>
      </c>
      <c r="G52" s="29">
        <v>39243</v>
      </c>
      <c r="H52" s="28" t="s">
        <v>629</v>
      </c>
      <c r="I52" s="25" t="s">
        <v>631</v>
      </c>
      <c r="J52" s="57">
        <v>18</v>
      </c>
      <c r="K52" s="85">
        <v>9.5</v>
      </c>
      <c r="L52" s="85">
        <v>7</v>
      </c>
      <c r="M52" s="85">
        <f t="shared" si="2"/>
        <v>34.5</v>
      </c>
      <c r="N52" s="86">
        <f t="shared" si="3"/>
        <v>49.285714285714285</v>
      </c>
      <c r="O52" s="85"/>
    </row>
    <row r="53" spans="1:15" s="11" customFormat="1" ht="15.6" x14ac:dyDescent="0.3">
      <c r="A53" s="53">
        <v>47</v>
      </c>
      <c r="B53" s="45" t="s">
        <v>682</v>
      </c>
      <c r="C53" s="45" t="s">
        <v>79</v>
      </c>
      <c r="D53" s="45" t="s">
        <v>239</v>
      </c>
      <c r="E53" s="46" t="s">
        <v>11</v>
      </c>
      <c r="F53" s="39" t="s">
        <v>12</v>
      </c>
      <c r="G53" s="47">
        <v>39261</v>
      </c>
      <c r="H53" s="45" t="s">
        <v>663</v>
      </c>
      <c r="I53" s="45" t="s">
        <v>273</v>
      </c>
      <c r="J53" s="57">
        <v>14</v>
      </c>
      <c r="K53" s="85">
        <v>11.5</v>
      </c>
      <c r="L53" s="85">
        <v>9</v>
      </c>
      <c r="M53" s="85">
        <f t="shared" si="2"/>
        <v>34.5</v>
      </c>
      <c r="N53" s="86">
        <f t="shared" si="3"/>
        <v>49.285714285714285</v>
      </c>
      <c r="O53" s="85"/>
    </row>
    <row r="54" spans="1:15" s="11" customFormat="1" ht="15.6" x14ac:dyDescent="0.3">
      <c r="A54" s="53">
        <v>48</v>
      </c>
      <c r="B54" s="25" t="s">
        <v>582</v>
      </c>
      <c r="C54" s="25" t="s">
        <v>110</v>
      </c>
      <c r="D54" s="25" t="s">
        <v>33</v>
      </c>
      <c r="E54" s="30" t="s">
        <v>11</v>
      </c>
      <c r="F54" s="39" t="s">
        <v>12</v>
      </c>
      <c r="G54" s="33" t="s">
        <v>583</v>
      </c>
      <c r="H54" s="31" t="s">
        <v>550</v>
      </c>
      <c r="I54" s="26" t="s">
        <v>551</v>
      </c>
      <c r="J54" s="27">
        <v>13</v>
      </c>
      <c r="K54" s="85">
        <v>13</v>
      </c>
      <c r="L54" s="85">
        <v>8.5</v>
      </c>
      <c r="M54" s="85">
        <f t="shared" si="2"/>
        <v>34.5</v>
      </c>
      <c r="N54" s="86">
        <f t="shared" si="3"/>
        <v>49.285714285714285</v>
      </c>
      <c r="O54" s="85"/>
    </row>
    <row r="55" spans="1:15" s="11" customFormat="1" ht="15.6" x14ac:dyDescent="0.3">
      <c r="A55" s="53">
        <v>49</v>
      </c>
      <c r="B55" s="25" t="s">
        <v>389</v>
      </c>
      <c r="C55" s="25" t="s">
        <v>390</v>
      </c>
      <c r="D55" s="25" t="s">
        <v>202</v>
      </c>
      <c r="E55" s="30" t="s">
        <v>16</v>
      </c>
      <c r="F55" s="39" t="s">
        <v>12</v>
      </c>
      <c r="G55" s="33">
        <v>39403</v>
      </c>
      <c r="H55" s="31" t="s">
        <v>372</v>
      </c>
      <c r="I55" s="26" t="s">
        <v>381</v>
      </c>
      <c r="J55" s="46">
        <v>12</v>
      </c>
      <c r="K55" s="85">
        <v>13</v>
      </c>
      <c r="L55" s="85">
        <v>8.5</v>
      </c>
      <c r="M55" s="85">
        <f t="shared" si="2"/>
        <v>33.5</v>
      </c>
      <c r="N55" s="86">
        <f t="shared" si="3"/>
        <v>47.857142857142854</v>
      </c>
      <c r="O55" s="85"/>
    </row>
    <row r="56" spans="1:15" s="11" customFormat="1" ht="15.6" x14ac:dyDescent="0.3">
      <c r="A56" s="53">
        <v>50</v>
      </c>
      <c r="B56" s="28" t="s">
        <v>321</v>
      </c>
      <c r="C56" s="28" t="s">
        <v>79</v>
      </c>
      <c r="D56" s="28" t="s">
        <v>322</v>
      </c>
      <c r="E56" s="30" t="s">
        <v>11</v>
      </c>
      <c r="F56" s="39" t="s">
        <v>12</v>
      </c>
      <c r="G56" s="35">
        <v>39338</v>
      </c>
      <c r="H56" s="28" t="s">
        <v>267</v>
      </c>
      <c r="I56" s="28" t="s">
        <v>273</v>
      </c>
      <c r="J56" s="46">
        <v>13</v>
      </c>
      <c r="K56" s="85">
        <v>13.5</v>
      </c>
      <c r="L56" s="85">
        <v>6.5</v>
      </c>
      <c r="M56" s="85">
        <f t="shared" si="2"/>
        <v>33</v>
      </c>
      <c r="N56" s="86">
        <f t="shared" si="3"/>
        <v>47.142857142857146</v>
      </c>
      <c r="O56" s="85"/>
    </row>
    <row r="57" spans="1:15" s="11" customFormat="1" ht="15.6" x14ac:dyDescent="0.3">
      <c r="A57" s="53">
        <v>51</v>
      </c>
      <c r="B57" s="25" t="s">
        <v>259</v>
      </c>
      <c r="C57" s="25" t="s">
        <v>203</v>
      </c>
      <c r="D57" s="25" t="s">
        <v>70</v>
      </c>
      <c r="E57" s="30" t="s">
        <v>16</v>
      </c>
      <c r="F57" s="39" t="s">
        <v>12</v>
      </c>
      <c r="G57" s="29">
        <v>39227</v>
      </c>
      <c r="H57" s="28" t="s">
        <v>211</v>
      </c>
      <c r="I57" s="26" t="s">
        <v>212</v>
      </c>
      <c r="J57" s="54">
        <v>10</v>
      </c>
      <c r="K57" s="85">
        <v>11</v>
      </c>
      <c r="L57" s="85">
        <v>10</v>
      </c>
      <c r="M57" s="85">
        <f t="shared" si="2"/>
        <v>31</v>
      </c>
      <c r="N57" s="86">
        <f t="shared" si="3"/>
        <v>44.285714285714285</v>
      </c>
      <c r="O57" s="85"/>
    </row>
    <row r="58" spans="1:15" s="11" customFormat="1" ht="15.6" x14ac:dyDescent="0.3">
      <c r="A58" s="53">
        <v>52</v>
      </c>
      <c r="B58" s="36" t="s">
        <v>409</v>
      </c>
      <c r="C58" s="36" t="s">
        <v>79</v>
      </c>
      <c r="D58" s="36" t="s">
        <v>41</v>
      </c>
      <c r="E58" s="37" t="s">
        <v>11</v>
      </c>
      <c r="F58" s="39" t="s">
        <v>12</v>
      </c>
      <c r="G58" s="35">
        <v>39475</v>
      </c>
      <c r="H58" s="28" t="s">
        <v>392</v>
      </c>
      <c r="I58" s="36" t="s">
        <v>757</v>
      </c>
      <c r="J58" s="46">
        <v>13</v>
      </c>
      <c r="K58" s="85">
        <v>11.5</v>
      </c>
      <c r="L58" s="85">
        <v>5.5</v>
      </c>
      <c r="M58" s="85">
        <f t="shared" si="2"/>
        <v>30</v>
      </c>
      <c r="N58" s="86">
        <f t="shared" si="3"/>
        <v>42.857142857142854</v>
      </c>
      <c r="O58" s="85"/>
    </row>
    <row r="59" spans="1:15" s="11" customFormat="1" ht="15.6" x14ac:dyDescent="0.3">
      <c r="A59" s="53">
        <v>53</v>
      </c>
      <c r="B59" s="25" t="s">
        <v>238</v>
      </c>
      <c r="C59" s="25" t="s">
        <v>42</v>
      </c>
      <c r="D59" s="25" t="s">
        <v>66</v>
      </c>
      <c r="E59" s="30" t="s">
        <v>11</v>
      </c>
      <c r="F59" s="39" t="s">
        <v>12</v>
      </c>
      <c r="G59" s="29">
        <v>39286</v>
      </c>
      <c r="H59" s="28" t="s">
        <v>211</v>
      </c>
      <c r="I59" s="26" t="s">
        <v>212</v>
      </c>
      <c r="J59" s="42">
        <v>11</v>
      </c>
      <c r="K59" s="85">
        <v>8.5</v>
      </c>
      <c r="L59" s="85">
        <v>9</v>
      </c>
      <c r="M59" s="85">
        <f t="shared" si="2"/>
        <v>28.5</v>
      </c>
      <c r="N59" s="86">
        <f t="shared" si="3"/>
        <v>40.714285714285715</v>
      </c>
      <c r="O59" s="85"/>
    </row>
    <row r="60" spans="1:15" s="11" customFormat="1" ht="15.6" x14ac:dyDescent="0.3">
      <c r="A60" s="53">
        <v>54</v>
      </c>
      <c r="B60" s="25" t="s">
        <v>127</v>
      </c>
      <c r="C60" s="25" t="s">
        <v>60</v>
      </c>
      <c r="D60" s="25" t="s">
        <v>51</v>
      </c>
      <c r="E60" s="30" t="s">
        <v>11</v>
      </c>
      <c r="F60" s="39" t="s">
        <v>12</v>
      </c>
      <c r="G60" s="29">
        <v>39208</v>
      </c>
      <c r="H60" s="28" t="s">
        <v>37</v>
      </c>
      <c r="I60" s="25" t="s">
        <v>46</v>
      </c>
      <c r="J60" s="56">
        <v>10</v>
      </c>
      <c r="K60" s="85">
        <v>12</v>
      </c>
      <c r="L60" s="85">
        <v>4</v>
      </c>
      <c r="M60" s="85">
        <f t="shared" si="2"/>
        <v>26</v>
      </c>
      <c r="N60" s="86">
        <f t="shared" si="3"/>
        <v>37.142857142857146</v>
      </c>
      <c r="O60" s="85"/>
    </row>
    <row r="61" spans="1:15" s="11" customFormat="1" ht="15.6" x14ac:dyDescent="0.3">
      <c r="A61" s="53">
        <v>55</v>
      </c>
      <c r="B61" s="34" t="s">
        <v>450</v>
      </c>
      <c r="C61" s="26" t="s">
        <v>243</v>
      </c>
      <c r="D61" s="26" t="s">
        <v>287</v>
      </c>
      <c r="E61" s="27" t="s">
        <v>16</v>
      </c>
      <c r="F61" s="39" t="s">
        <v>12</v>
      </c>
      <c r="G61" s="35">
        <v>39407</v>
      </c>
      <c r="H61" s="28" t="s">
        <v>475</v>
      </c>
      <c r="I61" s="26" t="s">
        <v>529</v>
      </c>
      <c r="J61" s="27">
        <v>10</v>
      </c>
      <c r="K61" s="85">
        <v>8.5</v>
      </c>
      <c r="L61" s="85">
        <v>7</v>
      </c>
      <c r="M61" s="85">
        <f t="shared" si="2"/>
        <v>25.5</v>
      </c>
      <c r="N61" s="86">
        <f t="shared" si="3"/>
        <v>36.428571428571431</v>
      </c>
      <c r="O61" s="85"/>
    </row>
    <row r="64" spans="1:15" ht="15.6" x14ac:dyDescent="0.3">
      <c r="H64" s="61" t="s">
        <v>707</v>
      </c>
      <c r="I64" s="61"/>
      <c r="J64" s="61"/>
    </row>
    <row r="65" spans="8:10" ht="15.6" x14ac:dyDescent="0.3">
      <c r="H65" s="61" t="s">
        <v>708</v>
      </c>
      <c r="I65" s="61"/>
      <c r="J65" s="61"/>
    </row>
    <row r="66" spans="8:10" ht="15.6" x14ac:dyDescent="0.3">
      <c r="H66" s="60" t="s">
        <v>709</v>
      </c>
      <c r="I66" s="61"/>
      <c r="J66" s="61"/>
    </row>
    <row r="67" spans="8:10" ht="15.6" x14ac:dyDescent="0.3">
      <c r="H67" s="60" t="s">
        <v>710</v>
      </c>
      <c r="I67" s="61"/>
      <c r="J67" s="61"/>
    </row>
    <row r="68" spans="8:10" ht="15.6" x14ac:dyDescent="0.3">
      <c r="H68" s="60" t="s">
        <v>711</v>
      </c>
      <c r="I68" s="61"/>
      <c r="J68" s="61"/>
    </row>
    <row r="69" spans="8:10" ht="15.6" x14ac:dyDescent="0.3">
      <c r="H69" s="61" t="s">
        <v>712</v>
      </c>
      <c r="I69" s="61"/>
      <c r="J69" s="61"/>
    </row>
    <row r="70" spans="8:10" ht="15.6" x14ac:dyDescent="0.3">
      <c r="H70" s="61" t="s">
        <v>713</v>
      </c>
      <c r="I70" s="61"/>
      <c r="J70" s="61"/>
    </row>
    <row r="71" spans="8:10" ht="15.6" x14ac:dyDescent="0.3">
      <c r="H71" s="61" t="s">
        <v>714</v>
      </c>
      <c r="I71" s="61"/>
      <c r="J71" s="61"/>
    </row>
    <row r="72" spans="8:10" ht="15.6" x14ac:dyDescent="0.3">
      <c r="H72" s="61" t="s">
        <v>715</v>
      </c>
      <c r="I72" s="61"/>
      <c r="J72" s="61"/>
    </row>
    <row r="73" spans="8:10" ht="15.6" x14ac:dyDescent="0.3">
      <c r="H73" s="61" t="s">
        <v>716</v>
      </c>
      <c r="I73" s="61"/>
      <c r="J73" s="61"/>
    </row>
    <row r="74" spans="8:10" ht="15.6" x14ac:dyDescent="0.3">
      <c r="H74" s="61" t="s">
        <v>717</v>
      </c>
      <c r="I74" s="61"/>
      <c r="J74" s="61"/>
    </row>
    <row r="75" spans="8:10" ht="15.6" x14ac:dyDescent="0.3">
      <c r="H75" s="61" t="s">
        <v>718</v>
      </c>
      <c r="I75" s="61"/>
      <c r="J75" s="61"/>
    </row>
    <row r="76" spans="8:10" ht="15.6" x14ac:dyDescent="0.3">
      <c r="H76" s="61" t="s">
        <v>719</v>
      </c>
      <c r="I76" s="61"/>
      <c r="J76" s="61"/>
    </row>
    <row r="77" spans="8:10" ht="15.6" x14ac:dyDescent="0.3">
      <c r="H77" s="61" t="s">
        <v>721</v>
      </c>
    </row>
    <row r="78" spans="8:10" ht="15.6" x14ac:dyDescent="0.3">
      <c r="H78" s="61" t="s">
        <v>722</v>
      </c>
    </row>
    <row r="79" spans="8:10" ht="15.6" x14ac:dyDescent="0.3">
      <c r="H79" s="61" t="s">
        <v>723</v>
      </c>
    </row>
    <row r="80" spans="8:10" ht="15.6" x14ac:dyDescent="0.3">
      <c r="H80" s="61" t="s">
        <v>724</v>
      </c>
    </row>
    <row r="81" spans="8:8" ht="15.6" x14ac:dyDescent="0.3">
      <c r="H81" s="61" t="s">
        <v>725</v>
      </c>
    </row>
    <row r="82" spans="8:8" ht="15.6" x14ac:dyDescent="0.3">
      <c r="H82" s="61" t="s">
        <v>726</v>
      </c>
    </row>
    <row r="83" spans="8:8" ht="15.6" x14ac:dyDescent="0.3">
      <c r="H83" s="61" t="s">
        <v>727</v>
      </c>
    </row>
    <row r="84" spans="8:8" ht="15.6" x14ac:dyDescent="0.3">
      <c r="H84" s="61" t="s">
        <v>728</v>
      </c>
    </row>
  </sheetData>
  <sortState ref="A7:O61">
    <sortCondition descending="1" ref="M7:M6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2024-11-25T06:02:00Z</dcterms:modified>
</cp:coreProperties>
</file>