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ВСОш2022\"/>
    </mc:Choice>
  </mc:AlternateContent>
  <bookViews>
    <workbookView xWindow="0" yWindow="0" windowWidth="21600" windowHeight="9135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 " sheetId="5" r:id="rId5"/>
  </sheets>
  <calcPr calcId="152511"/>
</workbook>
</file>

<file path=xl/calcChain.xml><?xml version="1.0" encoding="utf-8"?>
<calcChain xmlns="http://schemas.openxmlformats.org/spreadsheetml/2006/main">
  <c r="L29" i="5" l="1"/>
  <c r="M29" i="5" s="1"/>
  <c r="L27" i="5"/>
  <c r="M27" i="5" s="1"/>
  <c r="L26" i="4"/>
  <c r="M26" i="4" s="1"/>
  <c r="L32" i="4"/>
  <c r="M32" i="4" s="1"/>
  <c r="M26" i="3"/>
  <c r="L26" i="3"/>
  <c r="L25" i="3"/>
  <c r="M25" i="3" s="1"/>
  <c r="M31" i="2"/>
  <c r="M42" i="2"/>
  <c r="M51" i="2"/>
  <c r="M59" i="2"/>
  <c r="N31" i="1"/>
  <c r="M12" i="1"/>
  <c r="N12" i="1" s="1"/>
  <c r="L37" i="5"/>
  <c r="M37" i="5" s="1"/>
  <c r="L18" i="5"/>
  <c r="M18" i="5" s="1"/>
  <c r="L36" i="5"/>
  <c r="M36" i="5" s="1"/>
  <c r="L35" i="5"/>
  <c r="M35" i="5" s="1"/>
  <c r="L14" i="5"/>
  <c r="M14" i="5" s="1"/>
  <c r="L11" i="5"/>
  <c r="M11" i="5" s="1"/>
  <c r="L12" i="5"/>
  <c r="M12" i="5" s="1"/>
  <c r="L19" i="5"/>
  <c r="M19" i="5" s="1"/>
  <c r="L7" i="5"/>
  <c r="M7" i="5" s="1"/>
  <c r="L8" i="5"/>
  <c r="M8" i="5" s="1"/>
  <c r="L16" i="5"/>
  <c r="M16" i="5" s="1"/>
  <c r="L9" i="5"/>
  <c r="M9" i="5" s="1"/>
  <c r="L13" i="5"/>
  <c r="M13" i="5" s="1"/>
  <c r="L15" i="5"/>
  <c r="M15" i="5" s="1"/>
  <c r="L20" i="5"/>
  <c r="M20" i="5" s="1"/>
  <c r="L25" i="5"/>
  <c r="M25" i="5" s="1"/>
  <c r="L22" i="5"/>
  <c r="M22" i="5" s="1"/>
  <c r="L10" i="5"/>
  <c r="M10" i="5" s="1"/>
  <c r="L32" i="5"/>
  <c r="M32" i="5" s="1"/>
  <c r="L34" i="5"/>
  <c r="M34" i="5" s="1"/>
  <c r="L26" i="5"/>
  <c r="M26" i="5" s="1"/>
  <c r="L30" i="5"/>
  <c r="M30" i="5" s="1"/>
  <c r="L28" i="5"/>
  <c r="M28" i="5" s="1"/>
  <c r="L21" i="5"/>
  <c r="M21" i="5" s="1"/>
  <c r="L17" i="5"/>
  <c r="M17" i="5" s="1"/>
  <c r="L31" i="5"/>
  <c r="M31" i="5" s="1"/>
  <c r="L24" i="5"/>
  <c r="M24" i="5" s="1"/>
  <c r="L33" i="5"/>
  <c r="M33" i="5" s="1"/>
  <c r="L23" i="5"/>
  <c r="M23" i="5" s="1"/>
  <c r="L31" i="4"/>
  <c r="M31" i="4" s="1"/>
  <c r="L23" i="4"/>
  <c r="M23" i="4" s="1"/>
  <c r="L28" i="4"/>
  <c r="M28" i="4" s="1"/>
  <c r="L21" i="4"/>
  <c r="M21" i="4" s="1"/>
  <c r="L7" i="4"/>
  <c r="M7" i="4" s="1"/>
  <c r="L9" i="4"/>
  <c r="M9" i="4" s="1"/>
  <c r="L14" i="4"/>
  <c r="M14" i="4" s="1"/>
  <c r="L8" i="4"/>
  <c r="M8" i="4" s="1"/>
  <c r="L15" i="4"/>
  <c r="M15" i="4" s="1"/>
  <c r="L13" i="4"/>
  <c r="M13" i="4" s="1"/>
  <c r="L17" i="4"/>
  <c r="M17" i="4" s="1"/>
  <c r="L10" i="4"/>
  <c r="M10" i="4" s="1"/>
  <c r="L22" i="4"/>
  <c r="M22" i="4" s="1"/>
  <c r="L27" i="4"/>
  <c r="M27" i="4" s="1"/>
  <c r="L19" i="4"/>
  <c r="M19" i="4" s="1"/>
  <c r="L20" i="4"/>
  <c r="M20" i="4" s="1"/>
  <c r="L16" i="4"/>
  <c r="M16" i="4" s="1"/>
  <c r="L29" i="4"/>
  <c r="M29" i="4" s="1"/>
  <c r="L12" i="4"/>
  <c r="M12" i="4" s="1"/>
  <c r="L11" i="4"/>
  <c r="M11" i="4" s="1"/>
  <c r="L18" i="4"/>
  <c r="M18" i="4" s="1"/>
  <c r="L24" i="4"/>
  <c r="M24" i="4" s="1"/>
  <c r="L30" i="4"/>
  <c r="M30" i="4" s="1"/>
  <c r="L25" i="4"/>
  <c r="M25" i="4" s="1"/>
  <c r="L31" i="3"/>
  <c r="M31" i="3" s="1"/>
  <c r="L7" i="3"/>
  <c r="M7" i="3" s="1"/>
  <c r="L29" i="3"/>
  <c r="M29" i="3" s="1"/>
  <c r="L15" i="3"/>
  <c r="M15" i="3" s="1"/>
  <c r="L16" i="3"/>
  <c r="M16" i="3" s="1"/>
  <c r="L12" i="3"/>
  <c r="M12" i="3" s="1"/>
  <c r="L34" i="3"/>
  <c r="M34" i="3" s="1"/>
  <c r="L19" i="3"/>
  <c r="M19" i="3" s="1"/>
  <c r="L10" i="3"/>
  <c r="M10" i="3" s="1"/>
  <c r="L20" i="3"/>
  <c r="M20" i="3" s="1"/>
  <c r="L21" i="3"/>
  <c r="M21" i="3" s="1"/>
  <c r="L9" i="3"/>
  <c r="M9" i="3" s="1"/>
  <c r="L17" i="3"/>
  <c r="M17" i="3" s="1"/>
  <c r="L23" i="3"/>
  <c r="M23" i="3" s="1"/>
  <c r="L11" i="3"/>
  <c r="M11" i="3" s="1"/>
  <c r="L18" i="3"/>
  <c r="M18" i="3" s="1"/>
  <c r="L8" i="3"/>
  <c r="M8" i="3" s="1"/>
  <c r="L13" i="3"/>
  <c r="M13" i="3" s="1"/>
  <c r="L33" i="3"/>
  <c r="M33" i="3" s="1"/>
  <c r="L27" i="3"/>
  <c r="M27" i="3" s="1"/>
  <c r="L14" i="3"/>
  <c r="M14" i="3" s="1"/>
  <c r="L22" i="3"/>
  <c r="M22" i="3" s="1"/>
  <c r="L24" i="3"/>
  <c r="M24" i="3" s="1"/>
  <c r="L30" i="3"/>
  <c r="M30" i="3" s="1"/>
  <c r="L32" i="3"/>
  <c r="M32" i="3" s="1"/>
  <c r="L28" i="3"/>
  <c r="M28" i="3" s="1"/>
  <c r="L27" i="2"/>
  <c r="M27" i="2" s="1"/>
  <c r="L57" i="2"/>
  <c r="M57" i="2" s="1"/>
  <c r="L49" i="2"/>
  <c r="M49" i="2" s="1"/>
  <c r="L35" i="2"/>
  <c r="M35" i="2" s="1"/>
  <c r="L66" i="2"/>
  <c r="M66" i="2" s="1"/>
  <c r="L11" i="2"/>
  <c r="M11" i="2" s="1"/>
  <c r="L44" i="2"/>
  <c r="M44" i="2" s="1"/>
  <c r="L54" i="2"/>
  <c r="M54" i="2" s="1"/>
  <c r="L30" i="2"/>
  <c r="M30" i="2" s="1"/>
  <c r="L56" i="2"/>
  <c r="M56" i="2" s="1"/>
  <c r="L31" i="2"/>
  <c r="L58" i="2"/>
  <c r="M58" i="2" s="1"/>
  <c r="L7" i="2"/>
  <c r="M7" i="2" s="1"/>
  <c r="L12" i="2"/>
  <c r="M12" i="2" s="1"/>
  <c r="L20" i="2"/>
  <c r="M20" i="2" s="1"/>
  <c r="L9" i="2"/>
  <c r="M9" i="2" s="1"/>
  <c r="L10" i="2"/>
  <c r="M10" i="2" s="1"/>
  <c r="L40" i="2"/>
  <c r="M40" i="2" s="1"/>
  <c r="L62" i="2"/>
  <c r="M62" i="2" s="1"/>
  <c r="L61" i="2"/>
  <c r="M61" i="2" s="1"/>
  <c r="L43" i="2"/>
  <c r="M43" i="2" s="1"/>
  <c r="L38" i="2"/>
  <c r="M38" i="2" s="1"/>
  <c r="L8" i="2"/>
  <c r="M8" i="2" s="1"/>
  <c r="L52" i="2"/>
  <c r="M52" i="2" s="1"/>
  <c r="L23" i="2"/>
  <c r="M23" i="2" s="1"/>
  <c r="L26" i="2"/>
  <c r="M26" i="2" s="1"/>
  <c r="L29" i="2"/>
  <c r="M29" i="2" s="1"/>
  <c r="L14" i="2"/>
  <c r="M14" i="2" s="1"/>
  <c r="L45" i="2"/>
  <c r="M45" i="2" s="1"/>
  <c r="L36" i="2"/>
  <c r="M36" i="2" s="1"/>
  <c r="L22" i="2"/>
  <c r="M22" i="2" s="1"/>
  <c r="L50" i="2"/>
  <c r="M50" i="2" s="1"/>
  <c r="L15" i="2"/>
  <c r="M15" i="2" s="1"/>
  <c r="L21" i="2"/>
  <c r="M21" i="2" s="1"/>
  <c r="L59" i="2"/>
  <c r="L63" i="2"/>
  <c r="M63" i="2" s="1"/>
  <c r="L17" i="2"/>
  <c r="M17" i="2" s="1"/>
  <c r="L16" i="2"/>
  <c r="M16" i="2" s="1"/>
  <c r="L28" i="2"/>
  <c r="M28" i="2" s="1"/>
  <c r="L46" i="2"/>
  <c r="M46" i="2" s="1"/>
  <c r="L25" i="2"/>
  <c r="M25" i="2" s="1"/>
  <c r="L13" i="2"/>
  <c r="M13" i="2" s="1"/>
  <c r="L55" i="2"/>
  <c r="M55" i="2" s="1"/>
  <c r="L34" i="2"/>
  <c r="M34" i="2" s="1"/>
  <c r="L18" i="2"/>
  <c r="M18" i="2" s="1"/>
  <c r="L33" i="2"/>
  <c r="M33" i="2" s="1"/>
  <c r="L47" i="2"/>
  <c r="M47" i="2" s="1"/>
  <c r="L37" i="2"/>
  <c r="M37" i="2" s="1"/>
  <c r="L19" i="2"/>
  <c r="M19" i="2" s="1"/>
  <c r="L39" i="2"/>
  <c r="M39" i="2" s="1"/>
  <c r="L24" i="2"/>
  <c r="M24" i="2" s="1"/>
  <c r="L42" i="2"/>
  <c r="L48" i="2"/>
  <c r="M48" i="2" s="1"/>
  <c r="L53" i="2"/>
  <c r="M53" i="2" s="1"/>
  <c r="L65" i="2"/>
  <c r="M65" i="2" s="1"/>
  <c r="L60" i="2"/>
  <c r="M60" i="2" s="1"/>
  <c r="L41" i="2"/>
  <c r="M41" i="2" s="1"/>
  <c r="L64" i="2"/>
  <c r="M64" i="2" s="1"/>
  <c r="L51" i="2"/>
  <c r="L32" i="2"/>
  <c r="M32" i="2" s="1"/>
  <c r="M14" i="1"/>
  <c r="N14" i="1" s="1"/>
  <c r="M9" i="1"/>
  <c r="N9" i="1" s="1"/>
  <c r="M26" i="1"/>
  <c r="N26" i="1" s="1"/>
  <c r="M10" i="1"/>
  <c r="N10" i="1" s="1"/>
  <c r="M28" i="1"/>
  <c r="N28" i="1" s="1"/>
  <c r="M25" i="1"/>
  <c r="N25" i="1" s="1"/>
  <c r="M32" i="1"/>
  <c r="N32" i="1" s="1"/>
  <c r="M31" i="1"/>
  <c r="M27" i="1"/>
  <c r="N27" i="1" s="1"/>
  <c r="M22" i="1"/>
  <c r="N22" i="1" s="1"/>
  <c r="M33" i="1"/>
  <c r="N33" i="1" s="1"/>
  <c r="M38" i="1"/>
  <c r="N38" i="1" s="1"/>
  <c r="M37" i="1"/>
  <c r="N37" i="1" s="1"/>
  <c r="M15" i="1"/>
  <c r="N15" i="1" s="1"/>
  <c r="M21" i="1"/>
  <c r="N21" i="1" s="1"/>
  <c r="M30" i="1"/>
  <c r="N30" i="1" s="1"/>
  <c r="M19" i="1"/>
  <c r="N19" i="1" s="1"/>
  <c r="M13" i="1"/>
  <c r="N13" i="1" s="1"/>
  <c r="M17" i="1"/>
  <c r="N17" i="1" s="1"/>
  <c r="M29" i="1"/>
  <c r="N29" i="1" s="1"/>
  <c r="M7" i="1"/>
  <c r="N7" i="1" s="1"/>
  <c r="M23" i="1"/>
  <c r="N23" i="1" s="1"/>
  <c r="M11" i="1"/>
  <c r="N11" i="1" s="1"/>
  <c r="M36" i="1"/>
  <c r="N36" i="1" s="1"/>
  <c r="M20" i="1"/>
  <c r="N20" i="1" s="1"/>
  <c r="M35" i="1"/>
  <c r="N35" i="1" s="1"/>
  <c r="M16" i="1"/>
  <c r="N16" i="1" s="1"/>
  <c r="M34" i="1"/>
  <c r="N34" i="1" s="1"/>
  <c r="M18" i="1"/>
  <c r="N18" i="1" s="1"/>
  <c r="M8" i="1"/>
  <c r="N8" i="1" s="1"/>
  <c r="M24" i="1"/>
  <c r="N24" i="1" s="1"/>
</calcChain>
</file>

<file path=xl/sharedStrings.xml><?xml version="1.0" encoding="utf-8"?>
<sst xmlns="http://schemas.openxmlformats.org/spreadsheetml/2006/main" count="1240" uniqueCount="507">
  <si>
    <t xml:space="preserve"> </t>
  </si>
  <si>
    <t>район</t>
  </si>
  <si>
    <t>г.Элиста</t>
  </si>
  <si>
    <t>предмет</t>
  </si>
  <si>
    <t>биология</t>
  </si>
  <si>
    <t>класс</t>
  </si>
  <si>
    <t>максимальный балл</t>
  </si>
  <si>
    <t>Иван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</si>
  <si>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</si>
  <si>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</si>
  <si>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</si>
  <si>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</si>
  <si>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</si>
  <si>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</si>
  <si>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</si>
  <si>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</si>
  <si>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</si>
  <si>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</si>
  <si>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</si>
  <si>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результат(баллы)</t>
  </si>
  <si>
    <t>ФИО наставника</t>
  </si>
  <si>
    <t>Анчаева</t>
  </si>
  <si>
    <t>Кира</t>
  </si>
  <si>
    <t>Сергеевна</t>
  </si>
  <si>
    <t>победитель</t>
  </si>
  <si>
    <t>Деникина Татьяна Юрьевна</t>
  </si>
  <si>
    <t>Филоненко Наталия Михайловна</t>
  </si>
  <si>
    <t>Чумашкаева Надежда Тарахмановна</t>
  </si>
  <si>
    <t>Эрдниев</t>
  </si>
  <si>
    <t>Максим</t>
  </si>
  <si>
    <t>Андреевич</t>
  </si>
  <si>
    <t>Шеринова</t>
  </si>
  <si>
    <t>Алтана</t>
  </si>
  <si>
    <t>Даваевна</t>
  </si>
  <si>
    <t>Андреевна</t>
  </si>
  <si>
    <t>Алексеевна</t>
  </si>
  <si>
    <t>Артем</t>
  </si>
  <si>
    <t>Александрович</t>
  </si>
  <si>
    <t>Юрьевна</t>
  </si>
  <si>
    <t>Муниева</t>
  </si>
  <si>
    <t>Булгун</t>
  </si>
  <si>
    <t>Анатольевна</t>
  </si>
  <si>
    <t>МБОУ "Элистинская многопрофильная гимназия личностно ориентированного обучения и воспитания"</t>
  </si>
  <si>
    <t>Лузганова Данара Владимировна</t>
  </si>
  <si>
    <t>Петрушкин Юрий Саналович</t>
  </si>
  <si>
    <t>Очирова</t>
  </si>
  <si>
    <t>Баатровна</t>
  </si>
  <si>
    <t>Вадимович</t>
  </si>
  <si>
    <t>МБОУ "Элистинский лицей"</t>
  </si>
  <si>
    <t>Ванькаева</t>
  </si>
  <si>
    <t>Хулхачиева Наталья Николаевна</t>
  </si>
  <si>
    <t>Ангира</t>
  </si>
  <si>
    <t>Хонгоровна</t>
  </si>
  <si>
    <t>Татьяна</t>
  </si>
  <si>
    <t>Васильевна</t>
  </si>
  <si>
    <t>Адьянов</t>
  </si>
  <si>
    <t>Саврович</t>
  </si>
  <si>
    <t>Бадмаева</t>
  </si>
  <si>
    <t>Нимяевич</t>
  </si>
  <si>
    <t>МБОУ "Элистинский технический лицей"</t>
  </si>
  <si>
    <t>Даваева Инара Васильевна</t>
  </si>
  <si>
    <t>Айлана</t>
  </si>
  <si>
    <t>Сергеевич</t>
  </si>
  <si>
    <t>Лиджиева</t>
  </si>
  <si>
    <t>Викторовна</t>
  </si>
  <si>
    <t>Болдырева</t>
  </si>
  <si>
    <t>Яна</t>
  </si>
  <si>
    <t>Эрдниевна</t>
  </si>
  <si>
    <t>Боваева Наталья Зоригтуевна</t>
  </si>
  <si>
    <t>Баатрович</t>
  </si>
  <si>
    <t>Александра</t>
  </si>
  <si>
    <t>Савровна</t>
  </si>
  <si>
    <t>Саналовна</t>
  </si>
  <si>
    <t>Дорджиевна</t>
  </si>
  <si>
    <t>Кичикова</t>
  </si>
  <si>
    <t>Алина</t>
  </si>
  <si>
    <t>Нимяевна</t>
  </si>
  <si>
    <t>Манджиева</t>
  </si>
  <si>
    <t>Дарманова</t>
  </si>
  <si>
    <t>Элияровна</t>
  </si>
  <si>
    <t>МБОУ "Калмыцкая этнокультурная гимназия им.Зая-Пандиты"</t>
  </si>
  <si>
    <t>Манджиева Татьяна Николаевна</t>
  </si>
  <si>
    <t>Анита</t>
  </si>
  <si>
    <t>Артановна</t>
  </si>
  <si>
    <t>Иванова Булгун Константиновна</t>
  </si>
  <si>
    <t>Витальевна</t>
  </si>
  <si>
    <t>Горяева</t>
  </si>
  <si>
    <t>Григорьевна</t>
  </si>
  <si>
    <t>Арина</t>
  </si>
  <si>
    <t>Дмитриевна</t>
  </si>
  <si>
    <t>Боваева Елена Владимировна</t>
  </si>
  <si>
    <t>Бембеева</t>
  </si>
  <si>
    <t>Малова Ольга Борисовна</t>
  </si>
  <si>
    <t>Мергенович</t>
  </si>
  <si>
    <t>Павел</t>
  </si>
  <si>
    <t>Мингиянович</t>
  </si>
  <si>
    <t>Бадмаевна</t>
  </si>
  <si>
    <t>Анастасия</t>
  </si>
  <si>
    <t>Айса</t>
  </si>
  <si>
    <t>Николаевна</t>
  </si>
  <si>
    <t>Саналович</t>
  </si>
  <si>
    <t>Дельгир</t>
  </si>
  <si>
    <t>Дина</t>
  </si>
  <si>
    <t>Александровна</t>
  </si>
  <si>
    <t>Бадма</t>
  </si>
  <si>
    <t>Викторович</t>
  </si>
  <si>
    <t>Горяева Ирина Николаевна</t>
  </si>
  <si>
    <t>Владимирович</t>
  </si>
  <si>
    <t>Айтана</t>
  </si>
  <si>
    <t>Евгеньевна</t>
  </si>
  <si>
    <t>Михайловна</t>
  </si>
  <si>
    <t>Антоновна</t>
  </si>
  <si>
    <t>Александр</t>
  </si>
  <si>
    <t>Валерьевич</t>
  </si>
  <si>
    <t>Максимовна</t>
  </si>
  <si>
    <t>Романович</t>
  </si>
  <si>
    <t>Алдар</t>
  </si>
  <si>
    <t>Наранович</t>
  </si>
  <si>
    <t>Милана</t>
  </si>
  <si>
    <t>Тимур</t>
  </si>
  <si>
    <t>Васильева</t>
  </si>
  <si>
    <t>Галсана</t>
  </si>
  <si>
    <t>Валерия</t>
  </si>
  <si>
    <t>Кашиева</t>
  </si>
  <si>
    <t>Екатерина</t>
  </si>
  <si>
    <t>Мацаковна</t>
  </si>
  <si>
    <t>Владимировна</t>
  </si>
  <si>
    <t>Сергей</t>
  </si>
  <si>
    <t>Бербенцева Марина Борисовна</t>
  </si>
  <si>
    <t>Олеговна</t>
  </si>
  <si>
    <t>Бадмаев</t>
  </si>
  <si>
    <t>Чимидова</t>
  </si>
  <si>
    <t>Сасыкова Евгения Евгеньевна</t>
  </si>
  <si>
    <t>Дмитрий</t>
  </si>
  <si>
    <t>Авяшкиева</t>
  </si>
  <si>
    <t>Мергеновна</t>
  </si>
  <si>
    <t>Мингияновна</t>
  </si>
  <si>
    <t>Данзан</t>
  </si>
  <si>
    <t>Баир</t>
  </si>
  <si>
    <t>Ангелина</t>
  </si>
  <si>
    <t>Адьяновна</t>
  </si>
  <si>
    <t>Эвелина</t>
  </si>
  <si>
    <t>Патерикина</t>
  </si>
  <si>
    <t>Ивановна</t>
  </si>
  <si>
    <t>Манджиев</t>
  </si>
  <si>
    <t>Ворожейкина Светлана Сергеевна</t>
  </si>
  <si>
    <t>Корнеев</t>
  </si>
  <si>
    <t>Константинович</t>
  </si>
  <si>
    <t>Бюдаев</t>
  </si>
  <si>
    <t>Юрий</t>
  </si>
  <si>
    <t>Евгеньевич</t>
  </si>
  <si>
    <t>Боронкуева</t>
  </si>
  <si>
    <t>Даяна</t>
  </si>
  <si>
    <t>Герел</t>
  </si>
  <si>
    <t>Менгияновна</t>
  </si>
  <si>
    <t>Кармашов</t>
  </si>
  <si>
    <t>Арслан</t>
  </si>
  <si>
    <t>Шамадыкова</t>
  </si>
  <si>
    <t>Эрднеева</t>
  </si>
  <si>
    <t>Заяна</t>
  </si>
  <si>
    <t>Оюна</t>
  </si>
  <si>
    <t>Вероника</t>
  </si>
  <si>
    <t>Дольгановна</t>
  </si>
  <si>
    <t>Сергелина</t>
  </si>
  <si>
    <t>Очировна</t>
  </si>
  <si>
    <t>Арсланович</t>
  </si>
  <si>
    <t>Сангаджиева</t>
  </si>
  <si>
    <t>Алексеев</t>
  </si>
  <si>
    <t>Вячеславович</t>
  </si>
  <si>
    <t>Кокаева</t>
  </si>
  <si>
    <t>Косыченко</t>
  </si>
  <si>
    <t>Леонидович</t>
  </si>
  <si>
    <t>Андратова</t>
  </si>
  <si>
    <t>Анна</t>
  </si>
  <si>
    <t>Батровна</t>
  </si>
  <si>
    <t>Владимир</t>
  </si>
  <si>
    <t>Бурлуткина</t>
  </si>
  <si>
    <t>Артуровна</t>
  </si>
  <si>
    <t>Ксения</t>
  </si>
  <si>
    <t>Нарановна</t>
  </si>
  <si>
    <t>Андрей</t>
  </si>
  <si>
    <t>Мазанович</t>
  </si>
  <si>
    <t>Адыловна</t>
  </si>
  <si>
    <t>Церенова</t>
  </si>
  <si>
    <t>Иляна</t>
  </si>
  <si>
    <t>МБОУ "Средняя общеобразовательная школа № 2"</t>
  </si>
  <si>
    <t>Энкира</t>
  </si>
  <si>
    <t>Элина</t>
  </si>
  <si>
    <t>Полина</t>
  </si>
  <si>
    <t>Амуланга</t>
  </si>
  <si>
    <t>Константиновна</t>
  </si>
  <si>
    <t>Сабина</t>
  </si>
  <si>
    <t>Сафар Кызы</t>
  </si>
  <si>
    <t>Опиева</t>
  </si>
  <si>
    <t>Мария</t>
  </si>
  <si>
    <t>Дорждеева</t>
  </si>
  <si>
    <t>Цебекова</t>
  </si>
  <si>
    <t>Менкенов</t>
  </si>
  <si>
    <t>Аюкаевна</t>
  </si>
  <si>
    <t>Кошляева</t>
  </si>
  <si>
    <t>Эльдар</t>
  </si>
  <si>
    <t>Байрта</t>
  </si>
  <si>
    <t>Мукабенова</t>
  </si>
  <si>
    <t>Марианна</t>
  </si>
  <si>
    <t>Альмина</t>
  </si>
  <si>
    <t>Очир</t>
  </si>
  <si>
    <t>Вячеславовна</t>
  </si>
  <si>
    <t>Игоревна</t>
  </si>
  <si>
    <t>Дарина</t>
  </si>
  <si>
    <t>Дмитриевич</t>
  </si>
  <si>
    <t>Наяна</t>
  </si>
  <si>
    <t>Убушаева</t>
  </si>
  <si>
    <t>Дарья</t>
  </si>
  <si>
    <t>Данара</t>
  </si>
  <si>
    <t xml:space="preserve">Гаджиева </t>
  </si>
  <si>
    <t xml:space="preserve">Асият </t>
  </si>
  <si>
    <t>Давудовна</t>
  </si>
  <si>
    <t>ж</t>
  </si>
  <si>
    <t>МБОУ "СОШ № 2"</t>
  </si>
  <si>
    <t xml:space="preserve">Рвачева </t>
  </si>
  <si>
    <t xml:space="preserve">Нина </t>
  </si>
  <si>
    <t xml:space="preserve">Сазонова </t>
  </si>
  <si>
    <t xml:space="preserve">Маргарита </t>
  </si>
  <si>
    <t xml:space="preserve"> Евгеньевна</t>
  </si>
  <si>
    <t xml:space="preserve"> ж</t>
  </si>
  <si>
    <t xml:space="preserve"> 11.06.2009</t>
  </si>
  <si>
    <t>МБОУ "СОШ № 3 им. Сергиенко Н. Г."</t>
  </si>
  <si>
    <t>Ою</t>
  </si>
  <si>
    <t xml:space="preserve"> Юрьевна</t>
  </si>
  <si>
    <t xml:space="preserve"> 31.12.2009</t>
  </si>
  <si>
    <t>Тактинова</t>
  </si>
  <si>
    <t>Байсана</t>
  </si>
  <si>
    <t>Арлтановна</t>
  </si>
  <si>
    <t>МБОУ "СОШ № 4"</t>
  </si>
  <si>
    <t>Михайленко</t>
  </si>
  <si>
    <t xml:space="preserve">Валетова </t>
  </si>
  <si>
    <t>МБОУ "СОШ №8 им. Н. Очирова"</t>
  </si>
  <si>
    <t xml:space="preserve">Халгаева </t>
  </si>
  <si>
    <t xml:space="preserve">Айтана </t>
  </si>
  <si>
    <t>МБОУ "СОШ № 12"</t>
  </si>
  <si>
    <t>Кикеева</t>
  </si>
  <si>
    <t xml:space="preserve">Марина </t>
  </si>
  <si>
    <t xml:space="preserve">Коокуев </t>
  </si>
  <si>
    <t xml:space="preserve"> Галзан</t>
  </si>
  <si>
    <t>Геннадьевич</t>
  </si>
  <si>
    <t xml:space="preserve">Самойлов </t>
  </si>
  <si>
    <t xml:space="preserve"> Виктор </t>
  </si>
  <si>
    <t xml:space="preserve">Лиджиева </t>
  </si>
  <si>
    <t>МБОУ "СОШ №18 имени Б.Б.Городовикова"</t>
  </si>
  <si>
    <t xml:space="preserve">Польшинова </t>
  </si>
  <si>
    <t>Милена</t>
  </si>
  <si>
    <t xml:space="preserve">Иванова </t>
  </si>
  <si>
    <t>Светлана</t>
  </si>
  <si>
    <t>Васкеева</t>
  </si>
  <si>
    <t>МБОУ "СОШ  №21"</t>
  </si>
  <si>
    <t>Гаряева</t>
  </si>
  <si>
    <t>Цеденовна</t>
  </si>
  <si>
    <t>МБОУ "ЭКГ"</t>
  </si>
  <si>
    <t>Ехаева</t>
  </si>
  <si>
    <t xml:space="preserve"> Дарина</t>
  </si>
  <si>
    <t xml:space="preserve">Атхаев </t>
  </si>
  <si>
    <t>Леонид</t>
  </si>
  <si>
    <t xml:space="preserve"> Мингиянович</t>
  </si>
  <si>
    <t>Ласкова</t>
  </si>
  <si>
    <t>МБОУ «Элистинская многопрофильная гимназия личностно ориентированного обучения и воспитания»</t>
  </si>
  <si>
    <t>Лиджинова</t>
  </si>
  <si>
    <t>Нанадышева</t>
  </si>
  <si>
    <t>Рада</t>
  </si>
  <si>
    <t>Валерьевна</t>
  </si>
  <si>
    <t>Цединова</t>
  </si>
  <si>
    <t>Алсу</t>
  </si>
  <si>
    <t>Романовна</t>
  </si>
  <si>
    <t>Корсаева</t>
  </si>
  <si>
    <t xml:space="preserve">05.04.2010
</t>
  </si>
  <si>
    <t>Найденова</t>
  </si>
  <si>
    <t>Энгела</t>
  </si>
  <si>
    <t>МБОУ "КНГ им.Кичикова А.Ш."</t>
  </si>
  <si>
    <t>Шургучеева</t>
  </si>
  <si>
    <t>МБОУ "СОШ № 17" им.Кугультинова Д.Н.</t>
  </si>
  <si>
    <t>Авдалян</t>
  </si>
  <si>
    <t>Бамбышева</t>
  </si>
  <si>
    <t xml:space="preserve"> Кодлаева Алла Алексеевна</t>
  </si>
  <si>
    <t>Сангаджиева Буйнта Эдуардовна</t>
  </si>
  <si>
    <t>Жукова Диана Александровна</t>
  </si>
  <si>
    <t>Деникина  Татьяна Юрьевна</t>
  </si>
  <si>
    <t xml:space="preserve"> Таваева Баира Николаевна</t>
  </si>
  <si>
    <t>Боваева Л.Б.</t>
  </si>
  <si>
    <t>Китаева Булгун Владимировна</t>
  </si>
  <si>
    <t>Настаев Олег Олегович</t>
  </si>
  <si>
    <t>Мушаева</t>
  </si>
  <si>
    <t>Алана</t>
  </si>
  <si>
    <t>МБОУ "СОШ№4"</t>
  </si>
  <si>
    <t>Сангаджиев</t>
  </si>
  <si>
    <t>Данзы- Белек</t>
  </si>
  <si>
    <t>Танхая</t>
  </si>
  <si>
    <t>Доценко</t>
  </si>
  <si>
    <t>Мучкаева</t>
  </si>
  <si>
    <t>Муева</t>
  </si>
  <si>
    <t>Саранговна</t>
  </si>
  <si>
    <t>Музраева</t>
  </si>
  <si>
    <t xml:space="preserve">Джомаев </t>
  </si>
  <si>
    <t>Чумданов</t>
  </si>
  <si>
    <t>Оюн</t>
  </si>
  <si>
    <t>Болха</t>
  </si>
  <si>
    <t>Сар Герел</t>
  </si>
  <si>
    <t>Кравчук</t>
  </si>
  <si>
    <t>Елизавета</t>
  </si>
  <si>
    <t xml:space="preserve">Сагипова </t>
  </si>
  <si>
    <t>Жанель</t>
  </si>
  <si>
    <t>Баймуратовна</t>
  </si>
  <si>
    <t>Цонхлаева</t>
  </si>
  <si>
    <t>МБОУ "СОШ №20"</t>
  </si>
  <si>
    <t xml:space="preserve">Манджиев </t>
  </si>
  <si>
    <t>Борис</t>
  </si>
  <si>
    <t xml:space="preserve">Серинова </t>
  </si>
  <si>
    <t xml:space="preserve">Гувуров </t>
  </si>
  <si>
    <t>Руслан</t>
  </si>
  <si>
    <t>Катаева</t>
  </si>
  <si>
    <t xml:space="preserve">Ангира </t>
  </si>
  <si>
    <t>Каруев</t>
  </si>
  <si>
    <t xml:space="preserve">Адьян </t>
  </si>
  <si>
    <t>Аралтанович</t>
  </si>
  <si>
    <t>Чимидов</t>
  </si>
  <si>
    <t xml:space="preserve">Хомутовская </t>
  </si>
  <si>
    <t xml:space="preserve">Полина </t>
  </si>
  <si>
    <t xml:space="preserve">Кирилловна </t>
  </si>
  <si>
    <t>24.02.2008г</t>
  </si>
  <si>
    <t>Лянка</t>
  </si>
  <si>
    <t>Владиславовна</t>
  </si>
  <si>
    <t>16.02.2009г</t>
  </si>
  <si>
    <t xml:space="preserve">Кектышов </t>
  </si>
  <si>
    <t xml:space="preserve">Алдар </t>
  </si>
  <si>
    <t xml:space="preserve">Хонинова </t>
  </si>
  <si>
    <t xml:space="preserve">Айлана </t>
  </si>
  <si>
    <t>Инджиевна</t>
  </si>
  <si>
    <t>20.09.2008г</t>
  </si>
  <si>
    <t>Цумаева</t>
  </si>
  <si>
    <t xml:space="preserve">Айта </t>
  </si>
  <si>
    <t xml:space="preserve">Бадма-Горяева </t>
  </si>
  <si>
    <t>15.09.2008г</t>
  </si>
  <si>
    <t xml:space="preserve">Санжакова </t>
  </si>
  <si>
    <t xml:space="preserve"> Амина </t>
  </si>
  <si>
    <t xml:space="preserve"> Андреевна</t>
  </si>
  <si>
    <t xml:space="preserve">Баляткеева </t>
  </si>
  <si>
    <t xml:space="preserve"> Анастасия</t>
  </si>
  <si>
    <t>МБОУ "РНГ"</t>
  </si>
  <si>
    <t>Анатольевич</t>
  </si>
  <si>
    <t>Ходжигурова</t>
  </si>
  <si>
    <t>Нимеева</t>
  </si>
  <si>
    <t>Арслановна</t>
  </si>
  <si>
    <t>Эрдняевна</t>
  </si>
  <si>
    <t>Ногалаева</t>
  </si>
  <si>
    <t>Шалхакова</t>
  </si>
  <si>
    <t>Нусхаева</t>
  </si>
  <si>
    <t>Амрхина</t>
  </si>
  <si>
    <t>Гасандаева</t>
  </si>
  <si>
    <t>Джангровна</t>
  </si>
  <si>
    <t>Нимгиров</t>
  </si>
  <si>
    <t>Санал</t>
  </si>
  <si>
    <t>Мухараев</t>
  </si>
  <si>
    <t>Гувуров</t>
  </si>
  <si>
    <t>Зулаев</t>
  </si>
  <si>
    <t>Анир</t>
  </si>
  <si>
    <t>Саксыков</t>
  </si>
  <si>
    <t>Темир</t>
  </si>
  <si>
    <t>Анджаевич</t>
  </si>
  <si>
    <t>Конаева</t>
  </si>
  <si>
    <t>Эрдниева</t>
  </si>
  <si>
    <t>Нерта</t>
  </si>
  <si>
    <t>Мутулова</t>
  </si>
  <si>
    <t>Эльзята</t>
  </si>
  <si>
    <t>Гиляна</t>
  </si>
  <si>
    <t>Сомьяновна</t>
  </si>
  <si>
    <t>Китляева</t>
  </si>
  <si>
    <t>Эллара</t>
  </si>
  <si>
    <t>Кодлаева Алла Алексеевна</t>
  </si>
  <si>
    <t>Рыбакова Анна Владимировна</t>
  </si>
  <si>
    <t>Урубжуров В.В.</t>
  </si>
  <si>
    <t>Мацак Оксан Викторовна</t>
  </si>
  <si>
    <t>Харгатаев Эдуард Борисович</t>
  </si>
  <si>
    <t xml:space="preserve">Крюкова </t>
  </si>
  <si>
    <t xml:space="preserve">Валерия </t>
  </si>
  <si>
    <t xml:space="preserve">Манжеев </t>
  </si>
  <si>
    <t xml:space="preserve"> Айс </t>
  </si>
  <si>
    <t xml:space="preserve"> Баатрович</t>
  </si>
  <si>
    <t xml:space="preserve">Абушинова </t>
  </si>
  <si>
    <t xml:space="preserve"> Карина </t>
  </si>
  <si>
    <t xml:space="preserve"> Витальевна</t>
  </si>
  <si>
    <t>Эрдениевна</t>
  </si>
  <si>
    <t xml:space="preserve">Мучкаев </t>
  </si>
  <si>
    <t xml:space="preserve"> Вячеслав</t>
  </si>
  <si>
    <t xml:space="preserve">Иванкиева </t>
  </si>
  <si>
    <t xml:space="preserve"> Ангира </t>
  </si>
  <si>
    <t xml:space="preserve">Маликова </t>
  </si>
  <si>
    <t xml:space="preserve">Татьяна </t>
  </si>
  <si>
    <t xml:space="preserve"> Васильевна</t>
  </si>
  <si>
    <t xml:space="preserve"> Джангр </t>
  </si>
  <si>
    <t xml:space="preserve"> Саврович</t>
  </si>
  <si>
    <t xml:space="preserve"> Айта</t>
  </si>
  <si>
    <t xml:space="preserve"> Ильинична</t>
  </si>
  <si>
    <t xml:space="preserve">Цадаева </t>
  </si>
  <si>
    <t xml:space="preserve"> Айлана</t>
  </si>
  <si>
    <t xml:space="preserve"> Баировна</t>
  </si>
  <si>
    <t xml:space="preserve">Бурлаков </t>
  </si>
  <si>
    <t xml:space="preserve"> Виталий </t>
  </si>
  <si>
    <t xml:space="preserve"> Сергеевич</t>
  </si>
  <si>
    <t xml:space="preserve"> Олана </t>
  </si>
  <si>
    <t xml:space="preserve"> Викторовна</t>
  </si>
  <si>
    <t xml:space="preserve">Менкеева </t>
  </si>
  <si>
    <t xml:space="preserve"> Эвина </t>
  </si>
  <si>
    <t xml:space="preserve"> Саналовна</t>
  </si>
  <si>
    <t xml:space="preserve">Мураева </t>
  </si>
  <si>
    <t xml:space="preserve"> Нарина </t>
  </si>
  <si>
    <t>Беляева</t>
  </si>
  <si>
    <t xml:space="preserve">Дарья </t>
  </si>
  <si>
    <t xml:space="preserve">Мошулдаев </t>
  </si>
  <si>
    <t xml:space="preserve">Кармасонам </t>
  </si>
  <si>
    <t xml:space="preserve">Убушиев </t>
  </si>
  <si>
    <t xml:space="preserve">Баин </t>
  </si>
  <si>
    <t>Боктаева</t>
  </si>
  <si>
    <t xml:space="preserve">Альмина </t>
  </si>
  <si>
    <t xml:space="preserve">Царцаева </t>
  </si>
  <si>
    <t xml:space="preserve">Айсулуу </t>
  </si>
  <si>
    <t>МБОУ «Калмыцкая этнокультурная гимназия имени Зая-Пандиты»</t>
  </si>
  <si>
    <t>Кальдинова</t>
  </si>
  <si>
    <t>Доглаев</t>
  </si>
  <si>
    <t>Ханаев</t>
  </si>
  <si>
    <t>Батырович</t>
  </si>
  <si>
    <t xml:space="preserve">Джалсанова Серафима Сергеевна </t>
  </si>
  <si>
    <t>Питинова</t>
  </si>
  <si>
    <t>Антонина</t>
  </si>
  <si>
    <t>МБОУ "СОШ №4"</t>
  </si>
  <si>
    <t>Киришова</t>
  </si>
  <si>
    <t>Кутушов</t>
  </si>
  <si>
    <t>МБОУ "СОШ №21"</t>
  </si>
  <si>
    <t xml:space="preserve">Мергульчиева </t>
  </si>
  <si>
    <t xml:space="preserve">Алексеева </t>
  </si>
  <si>
    <t>Настиновна</t>
  </si>
  <si>
    <t>Дорджиевич</t>
  </si>
  <si>
    <t xml:space="preserve">Цаган-Манджиева </t>
  </si>
  <si>
    <t xml:space="preserve">Утхунова </t>
  </si>
  <si>
    <t>Камилла</t>
  </si>
  <si>
    <t xml:space="preserve">Архипова </t>
  </si>
  <si>
    <t xml:space="preserve">Аджиев </t>
  </si>
  <si>
    <t xml:space="preserve">Маркуева </t>
  </si>
  <si>
    <t xml:space="preserve"> Максим </t>
  </si>
  <si>
    <t xml:space="preserve"> Аюка </t>
  </si>
  <si>
    <t xml:space="preserve"> Вячеславович</t>
  </si>
  <si>
    <t>Виталина</t>
  </si>
  <si>
    <t>МБОУ «КЭГ»</t>
  </si>
  <si>
    <t xml:space="preserve">Вадим </t>
  </si>
  <si>
    <t xml:space="preserve">Владимирович </t>
  </si>
  <si>
    <t>Батаев</t>
  </si>
  <si>
    <t>Бата</t>
  </si>
  <si>
    <t xml:space="preserve">Таутенова </t>
  </si>
  <si>
    <t xml:space="preserve"> Байрта </t>
  </si>
  <si>
    <t>Темиржановна</t>
  </si>
  <si>
    <t xml:space="preserve">Букаева </t>
  </si>
  <si>
    <t xml:space="preserve">Белла </t>
  </si>
  <si>
    <t xml:space="preserve"> Нарановна</t>
  </si>
  <si>
    <t xml:space="preserve">Санджиева </t>
  </si>
  <si>
    <t xml:space="preserve">Карина </t>
  </si>
  <si>
    <t xml:space="preserve"> Менкеевна</t>
  </si>
  <si>
    <t>Байдаева</t>
  </si>
  <si>
    <t>Калабегов</t>
  </si>
  <si>
    <t>Аслудинович</t>
  </si>
  <si>
    <t xml:space="preserve">Коваева </t>
  </si>
  <si>
    <t xml:space="preserve">Кукеева </t>
  </si>
  <si>
    <t xml:space="preserve">Четырёв </t>
  </si>
  <si>
    <t>Казаков</t>
  </si>
  <si>
    <t>Радан</t>
  </si>
  <si>
    <t xml:space="preserve">Заманова </t>
  </si>
  <si>
    <t xml:space="preserve">Хочинова </t>
  </si>
  <si>
    <t>Асирова</t>
  </si>
  <si>
    <t>Энкр</t>
  </si>
  <si>
    <t xml:space="preserve">Уланова </t>
  </si>
  <si>
    <t xml:space="preserve">Наминов </t>
  </si>
  <si>
    <t xml:space="preserve">Дженгуров </t>
  </si>
  <si>
    <t>Саранова</t>
  </si>
  <si>
    <t>Жанна</t>
  </si>
  <si>
    <t xml:space="preserve">Эдеева </t>
  </si>
  <si>
    <t xml:space="preserve">Алтана </t>
  </si>
  <si>
    <t xml:space="preserve"> Басанговна</t>
  </si>
  <si>
    <t>Гаврилова</t>
  </si>
  <si>
    <t>Кокшунова</t>
  </si>
  <si>
    <t>Бюрчиева</t>
  </si>
  <si>
    <t>%</t>
  </si>
  <si>
    <t xml:space="preserve">Шарипова </t>
  </si>
  <si>
    <t>Казиева</t>
  </si>
  <si>
    <t>Результаты проведения муниципального этапа  Всероссийской олимпиады школьников в 2022-2023 уг.</t>
  </si>
  <si>
    <t xml:space="preserve">Бюткаева </t>
  </si>
  <si>
    <t>Победитель</t>
  </si>
  <si>
    <t>Призер</t>
  </si>
  <si>
    <t>БПОУ РК "ЭПК"</t>
  </si>
  <si>
    <t>МБОУ "СОШ№20"</t>
  </si>
  <si>
    <t>Члены жюри:</t>
  </si>
  <si>
    <t>Председатель:</t>
  </si>
  <si>
    <t>Онкорова Н.Т.</t>
  </si>
  <si>
    <t>Кочетова В.И</t>
  </si>
  <si>
    <t>Горяева И.Н.</t>
  </si>
  <si>
    <t>Боваева Н.З.</t>
  </si>
  <si>
    <t>Джалсанова С.С.</t>
  </si>
  <si>
    <t>Кочетова В.И.</t>
  </si>
  <si>
    <t>Деникина Т.Ю.</t>
  </si>
  <si>
    <t>Даваева И.В.</t>
  </si>
  <si>
    <t>Музаев В.М.</t>
  </si>
  <si>
    <t>Босхомджиева Е.Д.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</si>
</sst>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\.m\.yyyy"/>
  </numFmts>
  <fonts count="2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sz val="12"/>
      <color theme="1"/>
      <name val="&quot;Times New Roman&quot;"/>
    </font>
    <font>
      <sz val="10"/>
      <color theme="1"/>
      <name val="&quot;Arial Cyr&quot;"/>
    </font>
    <font>
      <sz val="12"/>
      <color rgb="FF000000"/>
      <name val="&quot;Times New Roman&quot;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rgb="FFFF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485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0" fontId="2" fillId="3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4" fillId="4" borderId="0" xfId="0" applyFont="1" applyFill="1" applyAlignment="1">
      <alignment horizontal="left"/>
    </xf>
    <xf numFmtId="0" fontId="2" fillId="0" borderId="1" xfId="0" applyFont="1" applyBorder="1" applyAlignment="1"/>
    <xf numFmtId="0" fontId="2" fillId="5" borderId="1" xfId="0" applyFont="1" applyFill="1" applyBorder="1" applyAlignment="1"/>
    <xf numFmtId="164" fontId="2" fillId="0" borderId="1" xfId="0" applyNumberFormat="1" applyFont="1" applyBorder="1" applyAlignment="1"/>
    <xf numFmtId="0" fontId="9" fillId="0" borderId="6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top"/>
    </xf>
    <xf numFmtId="14" fontId="9" fillId="0" borderId="6" xfId="0" applyNumberFormat="1" applyFont="1" applyBorder="1" applyAlignment="1">
      <alignment horizontal="center" vertical="top"/>
    </xf>
    <xf numFmtId="0" fontId="9" fillId="0" borderId="6" xfId="0" applyFont="1" applyBorder="1" applyAlignment="1">
      <alignment vertical="top"/>
    </xf>
    <xf numFmtId="0" fontId="9" fillId="0" borderId="6" xfId="0" applyFont="1" applyBorder="1" applyAlignment="1">
      <alignment vertical="top" wrapText="1"/>
    </xf>
    <xf numFmtId="0" fontId="9" fillId="0" borderId="6" xfId="1" applyFont="1" applyBorder="1" applyAlignment="1">
      <alignment horizontal="left" vertical="top"/>
    </xf>
    <xf numFmtId="0" fontId="9" fillId="0" borderId="6" xfId="1" applyFont="1" applyBorder="1" applyAlignment="1">
      <alignment horizontal="center" vertical="top"/>
    </xf>
    <xf numFmtId="14" fontId="9" fillId="0" borderId="6" xfId="1" applyNumberFormat="1" applyFont="1" applyBorder="1" applyAlignment="1">
      <alignment horizontal="center" vertical="top"/>
    </xf>
    <xf numFmtId="0" fontId="9" fillId="0" borderId="6" xfId="1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14" fontId="9" fillId="0" borderId="1" xfId="0" applyNumberFormat="1" applyFont="1" applyBorder="1" applyAlignment="1">
      <alignment horizontal="center" vertical="top"/>
    </xf>
    <xf numFmtId="0" fontId="9" fillId="0" borderId="6" xfId="0" applyFont="1" applyBorder="1" applyAlignment="1">
      <alignment horizontal="center"/>
    </xf>
    <xf numFmtId="14" fontId="9" fillId="0" borderId="6" xfId="0" applyNumberFormat="1" applyFont="1" applyBorder="1" applyAlignment="1">
      <alignment horizontal="center"/>
    </xf>
    <xf numFmtId="0" fontId="10" fillId="0" borderId="7" xfId="3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10" fillId="0" borderId="6" xfId="0" applyFont="1" applyFill="1" applyBorder="1" applyAlignment="1">
      <alignment horizontal="left" vertical="top" shrinkToFit="1"/>
    </xf>
    <xf numFmtId="0" fontId="9" fillId="0" borderId="6" xfId="0" applyFont="1" applyBorder="1" applyAlignment="1"/>
    <xf numFmtId="0" fontId="11" fillId="0" borderId="6" xfId="0" applyFont="1" applyBorder="1" applyAlignment="1">
      <alignment horizontal="left" vertical="top"/>
    </xf>
    <xf numFmtId="0" fontId="10" fillId="0" borderId="7" xfId="3" applyFont="1" applyBorder="1" applyAlignment="1">
      <alignment horizontal="center" vertical="top"/>
    </xf>
    <xf numFmtId="14" fontId="10" fillId="0" borderId="6" xfId="3" applyNumberFormat="1" applyFont="1" applyBorder="1" applyAlignment="1">
      <alignment horizontal="center" vertical="top"/>
    </xf>
    <xf numFmtId="14" fontId="11" fillId="0" borderId="6" xfId="0" applyNumberFormat="1" applyFont="1" applyBorder="1" applyAlignment="1">
      <alignment horizontal="center" vertical="top"/>
    </xf>
    <xf numFmtId="0" fontId="0" fillId="0" borderId="8" xfId="0" applyFont="1" applyBorder="1" applyAlignment="1"/>
    <xf numFmtId="0" fontId="9" fillId="0" borderId="9" xfId="0" applyFont="1" applyBorder="1" applyAlignment="1">
      <alignment horizontal="center" vertical="top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9" fillId="0" borderId="9" xfId="0" applyFont="1" applyBorder="1" applyAlignment="1">
      <alignment horizontal="left" vertical="top" wrapText="1"/>
    </xf>
    <xf numFmtId="0" fontId="10" fillId="0" borderId="6" xfId="3" applyFont="1" applyFill="1" applyBorder="1" applyAlignment="1">
      <alignment horizontal="center" vertical="top"/>
    </xf>
    <xf numFmtId="0" fontId="10" fillId="0" borderId="6" xfId="3" applyFont="1" applyBorder="1" applyAlignment="1">
      <alignment horizontal="center" vertical="top"/>
    </xf>
    <xf numFmtId="14" fontId="9" fillId="7" borderId="6" xfId="0" applyNumberFormat="1" applyFont="1" applyFill="1" applyBorder="1" applyAlignment="1">
      <alignment horizontal="center" vertical="top"/>
    </xf>
    <xf numFmtId="0" fontId="10" fillId="0" borderId="6" xfId="3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vertical="top" wrapText="1"/>
    </xf>
    <xf numFmtId="14" fontId="9" fillId="6" borderId="6" xfId="3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14" fontId="9" fillId="0" borderId="6" xfId="0" applyNumberFormat="1" applyFont="1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6" xfId="2" applyFont="1" applyBorder="1" applyAlignment="1">
      <alignment vertical="top" wrapText="1"/>
    </xf>
    <xf numFmtId="14" fontId="9" fillId="0" borderId="6" xfId="2" applyNumberFormat="1" applyFont="1" applyBorder="1" applyAlignment="1">
      <alignment horizontal="center" vertical="top"/>
    </xf>
    <xf numFmtId="0" fontId="10" fillId="0" borderId="6" xfId="3" applyFont="1" applyBorder="1" applyAlignment="1">
      <alignment horizontal="left" vertical="top" wrapText="1"/>
    </xf>
    <xf numFmtId="0" fontId="9" fillId="0" borderId="6" xfId="2" applyFont="1" applyBorder="1" applyAlignment="1">
      <alignment vertical="top"/>
    </xf>
    <xf numFmtId="0" fontId="9" fillId="0" borderId="6" xfId="2" applyFont="1" applyBorder="1" applyAlignment="1">
      <alignment horizontal="center" vertical="top"/>
    </xf>
    <xf numFmtId="0" fontId="9" fillId="6" borderId="6" xfId="3" applyFont="1" applyFill="1" applyBorder="1" applyAlignment="1">
      <alignment horizontal="left" vertical="top"/>
    </xf>
    <xf numFmtId="14" fontId="9" fillId="6" borderId="6" xfId="3" applyNumberFormat="1" applyFont="1" applyFill="1" applyBorder="1" applyAlignment="1">
      <alignment horizontal="left" vertical="top"/>
    </xf>
    <xf numFmtId="0" fontId="9" fillId="0" borderId="6" xfId="3" applyFont="1" applyFill="1" applyBorder="1" applyAlignment="1">
      <alignment horizontal="left" vertical="top"/>
    </xf>
    <xf numFmtId="0" fontId="10" fillId="0" borderId="6" xfId="3" applyFont="1" applyBorder="1" applyAlignment="1">
      <alignment horizontal="left" vertical="top"/>
    </xf>
    <xf numFmtId="0" fontId="9" fillId="0" borderId="6" xfId="3" applyFont="1" applyBorder="1" applyAlignment="1">
      <alignment horizontal="left" vertical="top"/>
    </xf>
    <xf numFmtId="0" fontId="10" fillId="0" borderId="7" xfId="3" applyFont="1" applyFill="1" applyBorder="1" applyAlignment="1">
      <alignment horizontal="center" vertical="top"/>
    </xf>
    <xf numFmtId="0" fontId="9" fillId="0" borderId="14" xfId="0" applyFont="1" applyBorder="1" applyAlignment="1">
      <alignment horizontal="left" vertical="top"/>
    </xf>
    <xf numFmtId="14" fontId="9" fillId="0" borderId="14" xfId="0" applyNumberFormat="1" applyFont="1" applyBorder="1" applyAlignment="1">
      <alignment horizontal="left" vertical="top"/>
    </xf>
    <xf numFmtId="0" fontId="6" fillId="0" borderId="0" xfId="0" applyFont="1" applyBorder="1" applyAlignment="1">
      <alignment horizontal="left"/>
    </xf>
    <xf numFmtId="0" fontId="0" fillId="0" borderId="0" xfId="0" applyFont="1" applyBorder="1" applyAlignment="1"/>
    <xf numFmtId="0" fontId="6" fillId="4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left"/>
    </xf>
    <xf numFmtId="0" fontId="8" fillId="4" borderId="0" xfId="0" applyFont="1" applyFill="1" applyBorder="1" applyAlignment="1">
      <alignment horizontal="left"/>
    </xf>
    <xf numFmtId="164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64" fontId="6" fillId="4" borderId="0" xfId="0" applyNumberFormat="1" applyFont="1" applyFill="1" applyBorder="1" applyAlignment="1">
      <alignment horizontal="left"/>
    </xf>
    <xf numFmtId="0" fontId="5" fillId="0" borderId="0" xfId="0" applyFont="1" applyBorder="1" applyAlignment="1"/>
    <xf numFmtId="165" fontId="8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64" fontId="5" fillId="0" borderId="0" xfId="0" applyNumberFormat="1" applyFont="1" applyBorder="1" applyAlignment="1"/>
    <xf numFmtId="0" fontId="14" fillId="0" borderId="6" xfId="0" applyFont="1" applyBorder="1" applyAlignment="1">
      <alignment vertical="top"/>
    </xf>
    <xf numFmtId="0" fontId="9" fillId="0" borderId="6" xfId="0" applyFont="1" applyBorder="1" applyAlignment="1">
      <alignment horizontal="left" wrapText="1"/>
    </xf>
    <xf numFmtId="0" fontId="9" fillId="0" borderId="6" xfId="0" applyFont="1" applyBorder="1" applyAlignment="1">
      <alignment horizontal="left"/>
    </xf>
    <xf numFmtId="0" fontId="2" fillId="0" borderId="2" xfId="0" applyFont="1" applyBorder="1" applyAlignment="1"/>
    <xf numFmtId="0" fontId="5" fillId="0" borderId="6" xfId="0" applyFont="1" applyBorder="1" applyAlignment="1"/>
    <xf numFmtId="0" fontId="2" fillId="8" borderId="1" xfId="0" applyFont="1" applyFill="1" applyBorder="1" applyAlignment="1"/>
    <xf numFmtId="0" fontId="2" fillId="8" borderId="1" xfId="0" applyFont="1" applyFill="1" applyBorder="1" applyAlignment="1">
      <alignment horizontal="center"/>
    </xf>
    <xf numFmtId="0" fontId="2" fillId="8" borderId="6" xfId="0" applyFont="1" applyFill="1" applyBorder="1" applyAlignment="1"/>
    <xf numFmtId="0" fontId="5" fillId="8" borderId="1" xfId="0" applyFont="1" applyFill="1" applyBorder="1" applyAlignment="1"/>
    <xf numFmtId="0" fontId="0" fillId="8" borderId="0" xfId="0" applyFont="1" applyFill="1" applyAlignment="1"/>
    <xf numFmtId="0" fontId="5" fillId="8" borderId="2" xfId="0" applyFont="1" applyFill="1" applyBorder="1" applyAlignment="1"/>
    <xf numFmtId="0" fontId="9" fillId="0" borderId="15" xfId="0" applyFont="1" applyBorder="1" applyAlignment="1">
      <alignment horizontal="left" vertical="top"/>
    </xf>
    <xf numFmtId="0" fontId="9" fillId="0" borderId="15" xfId="1" applyFont="1" applyBorder="1" applyAlignment="1">
      <alignment horizontal="left" vertical="top"/>
    </xf>
    <xf numFmtId="0" fontId="9" fillId="0" borderId="15" xfId="0" applyFont="1" applyBorder="1" applyAlignment="1"/>
    <xf numFmtId="0" fontId="11" fillId="0" borderId="15" xfId="0" applyFont="1" applyBorder="1" applyAlignment="1">
      <alignment horizontal="left" vertical="top"/>
    </xf>
    <xf numFmtId="0" fontId="9" fillId="0" borderId="15" xfId="0" applyFont="1" applyFill="1" applyBorder="1" applyAlignment="1">
      <alignment horizontal="left" vertical="top"/>
    </xf>
    <xf numFmtId="0" fontId="2" fillId="8" borderId="1" xfId="0" applyFont="1" applyFill="1" applyBorder="1" applyAlignment="1">
      <alignment horizontal="center" wrapText="1"/>
    </xf>
    <xf numFmtId="0" fontId="9" fillId="0" borderId="15" xfId="0" applyFont="1" applyBorder="1" applyAlignment="1">
      <alignment vertical="top"/>
    </xf>
    <xf numFmtId="0" fontId="9" fillId="0" borderId="15" xfId="2" applyFont="1" applyBorder="1" applyAlignment="1">
      <alignment vertical="top"/>
    </xf>
    <xf numFmtId="0" fontId="10" fillId="0" borderId="15" xfId="3" applyFont="1" applyBorder="1" applyAlignment="1">
      <alignment horizontal="left" vertical="top"/>
    </xf>
    <xf numFmtId="0" fontId="14" fillId="0" borderId="15" xfId="0" applyFont="1" applyBorder="1" applyAlignment="1">
      <alignment vertical="top"/>
    </xf>
    <xf numFmtId="0" fontId="9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9" fillId="0" borderId="6" xfId="2" applyFont="1" applyBorder="1" applyAlignment="1"/>
    <xf numFmtId="0" fontId="9" fillId="0" borderId="7" xfId="0" applyFont="1" applyBorder="1" applyAlignment="1">
      <alignment horizontal="center" vertical="top"/>
    </xf>
    <xf numFmtId="0" fontId="10" fillId="0" borderId="1" xfId="3" applyFont="1" applyBorder="1" applyAlignment="1">
      <alignment horizontal="center" vertical="top"/>
    </xf>
    <xf numFmtId="0" fontId="9" fillId="0" borderId="7" xfId="1" applyFont="1" applyBorder="1" applyAlignment="1">
      <alignment horizontal="center" vertical="top"/>
    </xf>
    <xf numFmtId="14" fontId="9" fillId="0" borderId="6" xfId="2" applyNumberFormat="1" applyFont="1" applyBorder="1" applyAlignment="1">
      <alignment horizontal="center"/>
    </xf>
    <xf numFmtId="0" fontId="9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14" fontId="9" fillId="0" borderId="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2" fillId="8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top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8" borderId="6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top"/>
    </xf>
    <xf numFmtId="0" fontId="9" fillId="0" borderId="0" xfId="0" applyFont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1" xfId="1" applyFont="1" applyBorder="1" applyAlignment="1">
      <alignment horizontal="left" vertical="top"/>
    </xf>
    <xf numFmtId="14" fontId="9" fillId="7" borderId="1" xfId="0" applyNumberFormat="1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0" fontId="9" fillId="0" borderId="7" xfId="0" applyFont="1" applyBorder="1" applyAlignment="1">
      <alignment horizontal="left" vertical="top" wrapText="1"/>
    </xf>
    <xf numFmtId="0" fontId="5" fillId="8" borderId="6" xfId="0" applyFont="1" applyFill="1" applyBorder="1" applyAlignment="1"/>
    <xf numFmtId="14" fontId="9" fillId="9" borderId="6" xfId="0" applyNumberFormat="1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left" vertical="top"/>
    </xf>
    <xf numFmtId="164" fontId="6" fillId="4" borderId="0" xfId="0" applyNumberFormat="1" applyFont="1" applyFill="1" applyBorder="1" applyAlignment="1">
      <alignment horizontal="left" vertical="top"/>
    </xf>
    <xf numFmtId="0" fontId="6" fillId="4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164" fontId="8" fillId="0" borderId="0" xfId="0" applyNumberFormat="1" applyFont="1" applyBorder="1" applyAlignment="1">
      <alignment horizontal="left" vertical="top"/>
    </xf>
    <xf numFmtId="165" fontId="6" fillId="4" borderId="0" xfId="0" applyNumberFormat="1" applyFont="1" applyFill="1" applyBorder="1" applyAlignment="1">
      <alignment horizontal="left" vertical="top"/>
    </xf>
    <xf numFmtId="0" fontId="11" fillId="7" borderId="6" xfId="0" applyFont="1" applyFill="1" applyBorder="1" applyAlignment="1">
      <alignment horizontal="left" vertical="top"/>
    </xf>
    <xf numFmtId="0" fontId="11" fillId="7" borderId="2" xfId="0" applyFont="1" applyFill="1" applyBorder="1" applyAlignment="1">
      <alignment horizontal="left" vertical="top"/>
    </xf>
    <xf numFmtId="0" fontId="0" fillId="7" borderId="0" xfId="0" applyFont="1" applyFill="1" applyAlignment="1"/>
    <xf numFmtId="0" fontId="11" fillId="0" borderId="10" xfId="0" applyFont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9" fillId="0" borderId="0" xfId="1" applyFont="1" applyBorder="1" applyAlignment="1">
      <alignment horizontal="left" vertical="top"/>
    </xf>
    <xf numFmtId="0" fontId="9" fillId="0" borderId="1" xfId="1" applyFont="1" applyBorder="1" applyAlignment="1">
      <alignment horizontal="center" vertical="top"/>
    </xf>
    <xf numFmtId="0" fontId="10" fillId="0" borderId="10" xfId="3" applyFont="1" applyBorder="1" applyAlignment="1">
      <alignment horizontal="center" vertical="top"/>
    </xf>
    <xf numFmtId="0" fontId="10" fillId="0" borderId="11" xfId="3" applyFont="1" applyBorder="1" applyAlignment="1">
      <alignment horizontal="center" vertical="top"/>
    </xf>
    <xf numFmtId="0" fontId="10" fillId="7" borderId="6" xfId="3" applyFont="1" applyFill="1" applyBorder="1" applyAlignment="1">
      <alignment horizontal="center" vertical="top"/>
    </xf>
    <xf numFmtId="14" fontId="9" fillId="0" borderId="1" xfId="0" applyNumberFormat="1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0" fillId="0" borderId="0" xfId="3" applyFont="1" applyBorder="1" applyAlignment="1">
      <alignment horizontal="center" vertical="top"/>
    </xf>
    <xf numFmtId="0" fontId="10" fillId="0" borderId="0" xfId="3" applyFont="1" applyBorder="1" applyAlignment="1">
      <alignment horizontal="left" vertical="top"/>
    </xf>
    <xf numFmtId="0" fontId="11" fillId="0" borderId="0" xfId="0" applyFont="1" applyBorder="1" applyAlignment="1">
      <alignment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14" fontId="9" fillId="0" borderId="0" xfId="0" applyNumberFormat="1" applyFont="1" applyBorder="1" applyAlignment="1">
      <alignment horizontal="left" vertical="top"/>
    </xf>
    <xf numFmtId="0" fontId="13" fillId="0" borderId="0" xfId="0" applyFont="1" applyBorder="1" applyAlignment="1"/>
    <xf numFmtId="0" fontId="13" fillId="0" borderId="0" xfId="0" applyFont="1" applyBorder="1" applyAlignment="1">
      <alignment horizontal="center" vertical="top"/>
    </xf>
    <xf numFmtId="14" fontId="13" fillId="0" borderId="0" xfId="0" applyNumberFormat="1" applyFont="1" applyBorder="1" applyAlignment="1">
      <alignment horizontal="center" vertical="top"/>
    </xf>
    <xf numFmtId="0" fontId="9" fillId="7" borderId="0" xfId="0" applyFont="1" applyFill="1" applyBorder="1" applyAlignment="1">
      <alignment horizontal="left" vertical="top"/>
    </xf>
    <xf numFmtId="0" fontId="9" fillId="7" borderId="0" xfId="0" applyFont="1" applyFill="1" applyBorder="1" applyAlignment="1">
      <alignment horizontal="center" vertical="top"/>
    </xf>
    <xf numFmtId="14" fontId="9" fillId="7" borderId="0" xfId="0" applyNumberFormat="1" applyFont="1" applyFill="1" applyBorder="1" applyAlignment="1">
      <alignment horizontal="center" vertical="top"/>
    </xf>
    <xf numFmtId="0" fontId="0" fillId="7" borderId="0" xfId="0" applyFont="1" applyFill="1" applyBorder="1" applyAlignment="1"/>
    <xf numFmtId="0" fontId="9" fillId="7" borderId="0" xfId="0" applyFont="1" applyFill="1" applyBorder="1" applyAlignment="1">
      <alignment vertical="top"/>
    </xf>
    <xf numFmtId="0" fontId="9" fillId="0" borderId="18" xfId="0" applyFont="1" applyBorder="1" applyAlignment="1">
      <alignment horizontal="center" vertical="top"/>
    </xf>
    <xf numFmtId="0" fontId="9" fillId="0" borderId="2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20" xfId="0" applyFont="1" applyFill="1" applyBorder="1" applyAlignment="1">
      <alignment horizontal="left" vertical="top"/>
    </xf>
    <xf numFmtId="0" fontId="9" fillId="7" borderId="1" xfId="0" applyFont="1" applyFill="1" applyBorder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6" fillId="0" borderId="0" xfId="0" applyFont="1" applyAlignment="1"/>
    <xf numFmtId="0" fontId="10" fillId="0" borderId="1" xfId="3" applyFont="1" applyBorder="1" applyAlignment="1">
      <alignment horizontal="left" vertical="top" wrapText="1"/>
    </xf>
    <xf numFmtId="0" fontId="10" fillId="7" borderId="6" xfId="3" applyFont="1" applyFill="1" applyBorder="1" applyAlignment="1">
      <alignment horizontal="left" vertical="top" wrapText="1"/>
    </xf>
    <xf numFmtId="0" fontId="10" fillId="0" borderId="9" xfId="3" applyFont="1" applyBorder="1" applyAlignment="1">
      <alignment horizontal="left" vertical="top" wrapText="1"/>
    </xf>
    <xf numFmtId="0" fontId="10" fillId="0" borderId="10" xfId="3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7" borderId="0" xfId="0" applyFont="1" applyFill="1" applyBorder="1" applyAlignment="1">
      <alignment vertical="top" wrapText="1"/>
    </xf>
    <xf numFmtId="0" fontId="10" fillId="0" borderId="0" xfId="3" applyFont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10" fillId="7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0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14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164" fontId="9" fillId="0" borderId="6" xfId="0" applyNumberFormat="1" applyFont="1" applyBorder="1" applyAlignment="1">
      <alignment horizontal="left" vertical="top"/>
    </xf>
    <xf numFmtId="0" fontId="10" fillId="0" borderId="6" xfId="0" applyFont="1" applyFill="1" applyBorder="1" applyAlignment="1">
      <alignment horizontal="left" vertical="top" wrapText="1"/>
    </xf>
    <xf numFmtId="14" fontId="10" fillId="0" borderId="6" xfId="0" applyNumberFormat="1" applyFont="1" applyFill="1" applyBorder="1" applyAlignment="1">
      <alignment horizontal="left" vertical="top" wrapText="1"/>
    </xf>
    <xf numFmtId="0" fontId="10" fillId="0" borderId="6" xfId="3" applyFont="1" applyFill="1" applyBorder="1" applyAlignment="1">
      <alignment horizontal="left" vertical="top" wrapText="1"/>
    </xf>
    <xf numFmtId="14" fontId="10" fillId="0" borderId="6" xfId="3" applyNumberFormat="1" applyFont="1" applyFill="1" applyBorder="1" applyAlignment="1">
      <alignment horizontal="left" vertical="top" wrapText="1"/>
    </xf>
    <xf numFmtId="0" fontId="10" fillId="0" borderId="6" xfId="3" applyFont="1" applyFill="1" applyBorder="1" applyAlignment="1">
      <alignment horizontal="left" vertical="top"/>
    </xf>
    <xf numFmtId="14" fontId="10" fillId="0" borderId="6" xfId="3" applyNumberFormat="1" applyFont="1" applyFill="1" applyBorder="1" applyAlignment="1">
      <alignment horizontal="left" vertical="top"/>
    </xf>
    <xf numFmtId="0" fontId="10" fillId="0" borderId="6" xfId="0" applyFont="1" applyFill="1" applyBorder="1" applyAlignment="1">
      <alignment horizontal="left" vertical="top"/>
    </xf>
    <xf numFmtId="14" fontId="10" fillId="0" borderId="6" xfId="0" applyNumberFormat="1" applyFont="1" applyFill="1" applyBorder="1" applyAlignment="1">
      <alignment horizontal="left" vertical="top"/>
    </xf>
    <xf numFmtId="164" fontId="10" fillId="0" borderId="6" xfId="0" applyNumberFormat="1" applyFont="1" applyFill="1" applyBorder="1" applyAlignment="1">
      <alignment horizontal="left" vertical="top"/>
    </xf>
    <xf numFmtId="0" fontId="10" fillId="0" borderId="6" xfId="1" applyFont="1" applyFill="1" applyBorder="1" applyAlignment="1">
      <alignment horizontal="left" vertical="top" wrapText="1"/>
    </xf>
    <xf numFmtId="14" fontId="10" fillId="0" borderId="6" xfId="1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19" fillId="0" borderId="6" xfId="0" applyFont="1" applyFill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10" fillId="0" borderId="6" xfId="0" applyFont="1" applyFill="1" applyBorder="1" applyAlignment="1">
      <alignment horizontal="center" vertical="top" wrapText="1"/>
    </xf>
    <xf numFmtId="14" fontId="10" fillId="0" borderId="6" xfId="3" applyNumberFormat="1" applyFont="1" applyFill="1" applyBorder="1" applyAlignment="1">
      <alignment horizontal="center" vertical="top"/>
    </xf>
    <xf numFmtId="0" fontId="10" fillId="0" borderId="6" xfId="0" applyFont="1" applyFill="1" applyBorder="1" applyAlignment="1">
      <alignment horizontal="center" vertical="top"/>
    </xf>
    <xf numFmtId="0" fontId="10" fillId="0" borderId="6" xfId="1" applyFont="1" applyFill="1" applyBorder="1" applyAlignment="1">
      <alignment horizontal="center" vertical="top" wrapText="1"/>
    </xf>
    <xf numFmtId="0" fontId="17" fillId="0" borderId="0" xfId="0" applyFont="1" applyFill="1" applyAlignment="1"/>
    <xf numFmtId="0" fontId="0" fillId="0" borderId="0" xfId="0" applyFont="1" applyFill="1" applyAlignment="1"/>
    <xf numFmtId="0" fontId="2" fillId="10" borderId="9" xfId="0" applyFont="1" applyFill="1" applyBorder="1" applyAlignment="1">
      <alignment horizontal="center"/>
    </xf>
    <xf numFmtId="0" fontId="2" fillId="10" borderId="9" xfId="0" applyFont="1" applyFill="1" applyBorder="1" applyAlignment="1"/>
    <xf numFmtId="0" fontId="2" fillId="10" borderId="9" xfId="0" applyFont="1" applyFill="1" applyBorder="1" applyAlignment="1">
      <alignment horizontal="center" wrapText="1"/>
    </xf>
    <xf numFmtId="0" fontId="5" fillId="10" borderId="9" xfId="0" applyFont="1" applyFill="1" applyBorder="1" applyAlignment="1"/>
    <xf numFmtId="0" fontId="8" fillId="4" borderId="6" xfId="0" applyFont="1" applyFill="1" applyBorder="1" applyAlignment="1">
      <alignment horizontal="center" vertical="top"/>
    </xf>
    <xf numFmtId="0" fontId="9" fillId="0" borderId="3" xfId="0" applyFont="1" applyBorder="1" applyAlignment="1">
      <alignment horizontal="center"/>
    </xf>
    <xf numFmtId="0" fontId="9" fillId="0" borderId="15" xfId="0" applyFont="1" applyBorder="1" applyAlignment="1">
      <alignment horizontal="left"/>
    </xf>
    <xf numFmtId="0" fontId="9" fillId="0" borderId="19" xfId="0" applyFont="1" applyBorder="1" applyAlignment="1">
      <alignment horizontal="left" vertical="top"/>
    </xf>
    <xf numFmtId="0" fontId="9" fillId="0" borderId="19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left"/>
    </xf>
    <xf numFmtId="14" fontId="9" fillId="7" borderId="1" xfId="0" applyNumberFormat="1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14" fontId="10" fillId="0" borderId="1" xfId="3" applyNumberFormat="1" applyFont="1" applyBorder="1" applyAlignment="1">
      <alignment horizontal="left" vertical="top"/>
    </xf>
    <xf numFmtId="0" fontId="9" fillId="7" borderId="1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left" vertical="top"/>
    </xf>
    <xf numFmtId="0" fontId="9" fillId="7" borderId="1" xfId="0" applyFont="1" applyFill="1" applyBorder="1" applyAlignment="1">
      <alignment horizontal="left" wrapText="1"/>
    </xf>
    <xf numFmtId="0" fontId="9" fillId="7" borderId="2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 vertical="top"/>
    </xf>
    <xf numFmtId="14" fontId="9" fillId="0" borderId="9" xfId="0" applyNumberFormat="1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14" fontId="9" fillId="7" borderId="6" xfId="0" applyNumberFormat="1" applyFont="1" applyFill="1" applyBorder="1" applyAlignment="1">
      <alignment horizontal="left" vertical="top"/>
    </xf>
    <xf numFmtId="0" fontId="11" fillId="7" borderId="15" xfId="0" applyFont="1" applyFill="1" applyBorder="1" applyAlignment="1">
      <alignment horizontal="left" vertical="top"/>
    </xf>
    <xf numFmtId="14" fontId="9" fillId="0" borderId="6" xfId="1" applyNumberFormat="1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14" fontId="9" fillId="0" borderId="0" xfId="0" applyNumberFormat="1" applyFont="1" applyAlignment="1">
      <alignment horizontal="left" vertical="top"/>
    </xf>
    <xf numFmtId="14" fontId="9" fillId="0" borderId="0" xfId="1" applyNumberFormat="1" applyFont="1" applyBorder="1" applyAlignment="1">
      <alignment horizontal="left" vertical="top"/>
    </xf>
    <xf numFmtId="0" fontId="9" fillId="0" borderId="0" xfId="0" applyFont="1" applyAlignment="1">
      <alignment horizontal="left"/>
    </xf>
    <xf numFmtId="0" fontId="9" fillId="0" borderId="10" xfId="0" applyFont="1" applyBorder="1" applyAlignment="1">
      <alignment horizontal="left" wrapText="1"/>
    </xf>
    <xf numFmtId="0" fontId="9" fillId="0" borderId="15" xfId="3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9" fillId="0" borderId="3" xfId="0" applyFont="1" applyBorder="1" applyAlignment="1">
      <alignment horizontal="left"/>
    </xf>
    <xf numFmtId="14" fontId="9" fillId="0" borderId="1" xfId="1" applyNumberFormat="1" applyFont="1" applyBorder="1" applyAlignment="1">
      <alignment horizontal="left" vertical="top"/>
    </xf>
    <xf numFmtId="0" fontId="20" fillId="0" borderId="0" xfId="0" applyFont="1" applyAlignment="1">
      <alignment horizontal="left"/>
    </xf>
    <xf numFmtId="0" fontId="20" fillId="7" borderId="0" xfId="0" applyFont="1" applyFill="1" applyAlignment="1">
      <alignment horizontal="left"/>
    </xf>
    <xf numFmtId="0" fontId="9" fillId="0" borderId="0" xfId="0" applyFont="1" applyBorder="1" applyAlignment="1"/>
    <xf numFmtId="0" fontId="18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18" fillId="7" borderId="10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8" borderId="10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2" fillId="8" borderId="3" xfId="0" applyFont="1" applyFill="1" applyBorder="1" applyAlignment="1">
      <alignment horizontal="center" wrapText="1"/>
    </xf>
    <xf numFmtId="0" fontId="9" fillId="7" borderId="6" xfId="3" applyFont="1" applyFill="1" applyBorder="1" applyAlignment="1">
      <alignment horizontal="left" vertical="top"/>
    </xf>
    <xf numFmtId="14" fontId="9" fillId="7" borderId="6" xfId="3" applyNumberFormat="1" applyFont="1" applyFill="1" applyBorder="1" applyAlignment="1">
      <alignment horizontal="left" vertical="top"/>
    </xf>
    <xf numFmtId="14" fontId="9" fillId="7" borderId="6" xfId="3" applyNumberFormat="1" applyFont="1" applyFill="1" applyBorder="1" applyAlignment="1">
      <alignment horizontal="center" vertical="top"/>
    </xf>
    <xf numFmtId="0" fontId="10" fillId="7" borderId="15" xfId="3" applyFont="1" applyFill="1" applyBorder="1" applyAlignment="1">
      <alignment horizontal="left" vertical="top"/>
    </xf>
    <xf numFmtId="0" fontId="10" fillId="7" borderId="1" xfId="0" applyFont="1" applyFill="1" applyBorder="1" applyAlignment="1">
      <alignment horizontal="center" vertical="top"/>
    </xf>
    <xf numFmtId="0" fontId="10" fillId="7" borderId="6" xfId="0" applyFont="1" applyFill="1" applyBorder="1" applyAlignment="1">
      <alignment horizontal="left" vertical="top" wrapText="1"/>
    </xf>
    <xf numFmtId="0" fontId="9" fillId="7" borderId="7" xfId="3" applyFont="1" applyFill="1" applyBorder="1" applyAlignment="1">
      <alignment horizontal="left" vertical="top"/>
    </xf>
    <xf numFmtId="14" fontId="9" fillId="7" borderId="7" xfId="3" applyNumberFormat="1" applyFont="1" applyFill="1" applyBorder="1" applyAlignment="1">
      <alignment horizontal="left" vertical="top"/>
    </xf>
    <xf numFmtId="0" fontId="10" fillId="7" borderId="7" xfId="3" applyFont="1" applyFill="1" applyBorder="1" applyAlignment="1">
      <alignment horizontal="center" vertical="top"/>
    </xf>
    <xf numFmtId="14" fontId="9" fillId="7" borderId="7" xfId="3" applyNumberFormat="1" applyFont="1" applyFill="1" applyBorder="1" applyAlignment="1">
      <alignment horizontal="center" vertical="top"/>
    </xf>
    <xf numFmtId="0" fontId="10" fillId="7" borderId="7" xfId="3" applyFont="1" applyFill="1" applyBorder="1" applyAlignment="1">
      <alignment horizontal="left" vertical="top" wrapText="1"/>
    </xf>
    <xf numFmtId="0" fontId="10" fillId="7" borderId="16" xfId="3" applyFont="1" applyFill="1" applyBorder="1" applyAlignment="1">
      <alignment horizontal="left" vertical="top"/>
    </xf>
    <xf numFmtId="0" fontId="9" fillId="7" borderId="6" xfId="0" applyFont="1" applyFill="1" applyBorder="1" applyAlignment="1">
      <alignment vertical="top"/>
    </xf>
    <xf numFmtId="0" fontId="9" fillId="7" borderId="7" xfId="0" applyFont="1" applyFill="1" applyBorder="1" applyAlignment="1">
      <alignment horizontal="center" vertical="top"/>
    </xf>
    <xf numFmtId="0" fontId="9" fillId="7" borderId="7" xfId="0" applyFont="1" applyFill="1" applyBorder="1" applyAlignment="1">
      <alignment vertical="top" wrapText="1"/>
    </xf>
    <xf numFmtId="0" fontId="9" fillId="7" borderId="15" xfId="0" applyFont="1" applyFill="1" applyBorder="1" applyAlignment="1">
      <alignment vertical="top"/>
    </xf>
    <xf numFmtId="0" fontId="9" fillId="7" borderId="6" xfId="1" applyFont="1" applyFill="1" applyBorder="1" applyAlignment="1">
      <alignment horizontal="left" vertical="top"/>
    </xf>
    <xf numFmtId="0" fontId="9" fillId="7" borderId="6" xfId="1" applyFont="1" applyFill="1" applyBorder="1" applyAlignment="1">
      <alignment horizontal="center" vertical="top"/>
    </xf>
    <xf numFmtId="14" fontId="9" fillId="7" borderId="6" xfId="1" applyNumberFormat="1" applyFont="1" applyFill="1" applyBorder="1" applyAlignment="1">
      <alignment horizontal="center" vertical="top"/>
    </xf>
    <xf numFmtId="0" fontId="9" fillId="7" borderId="6" xfId="1" applyFont="1" applyFill="1" applyBorder="1" applyAlignment="1">
      <alignment vertical="top" wrapText="1"/>
    </xf>
    <xf numFmtId="0" fontId="9" fillId="7" borderId="15" xfId="1" applyFont="1" applyFill="1" applyBorder="1" applyAlignment="1">
      <alignment vertical="top"/>
    </xf>
    <xf numFmtId="2" fontId="2" fillId="0" borderId="6" xfId="0" applyNumberFormat="1" applyFont="1" applyBorder="1" applyAlignment="1">
      <alignment horizontal="center"/>
    </xf>
    <xf numFmtId="2" fontId="2" fillId="8" borderId="6" xfId="0" applyNumberFormat="1" applyFont="1" applyFill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10" borderId="9" xfId="0" applyNumberFormat="1" applyFont="1" applyFill="1" applyBorder="1" applyAlignment="1">
      <alignment horizontal="center"/>
    </xf>
    <xf numFmtId="2" fontId="19" fillId="0" borderId="6" xfId="0" applyNumberFormat="1" applyFont="1" applyFill="1" applyBorder="1" applyAlignment="1">
      <alignment horizontal="center" vertical="top"/>
    </xf>
    <xf numFmtId="2" fontId="7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2" fillId="8" borderId="9" xfId="0" applyNumberFormat="1" applyFont="1" applyFill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2" fontId="7" fillId="7" borderId="0" xfId="0" applyNumberFormat="1" applyFont="1" applyFill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2" fontId="15" fillId="8" borderId="6" xfId="0" applyNumberFormat="1" applyFont="1" applyFill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8" borderId="0" xfId="0" applyFont="1" applyFill="1" applyAlignment="1"/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/>
    <xf numFmtId="2" fontId="20" fillId="0" borderId="6" xfId="0" applyNumberFormat="1" applyFont="1" applyBorder="1" applyAlignment="1"/>
    <xf numFmtId="0" fontId="14" fillId="0" borderId="0" xfId="0" applyFont="1" applyAlignment="1"/>
    <xf numFmtId="0" fontId="20" fillId="7" borderId="0" xfId="0" applyFont="1" applyFill="1" applyAlignment="1"/>
    <xf numFmtId="0" fontId="9" fillId="7" borderId="6" xfId="0" applyFont="1" applyFill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2" fontId="9" fillId="8" borderId="6" xfId="0" applyNumberFormat="1" applyFont="1" applyFill="1" applyBorder="1" applyAlignment="1">
      <alignment horizontal="center" vertical="center"/>
    </xf>
    <xf numFmtId="14" fontId="9" fillId="7" borderId="6" xfId="3" applyNumberFormat="1" applyFont="1" applyFill="1" applyBorder="1" applyAlignment="1">
      <alignment horizontal="center" vertical="center"/>
    </xf>
    <xf numFmtId="0" fontId="10" fillId="7" borderId="6" xfId="3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2" fontId="9" fillId="7" borderId="6" xfId="0" applyNumberFormat="1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14" fontId="9" fillId="7" borderId="6" xfId="0" applyNumberFormat="1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14" fontId="9" fillId="0" borderId="6" xfId="2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9" fillId="7" borderId="6" xfId="3" applyFont="1" applyFill="1" applyBorder="1" applyAlignment="1">
      <alignment horizontal="left" vertical="center"/>
    </xf>
    <xf numFmtId="14" fontId="9" fillId="7" borderId="6" xfId="3" applyNumberFormat="1" applyFont="1" applyFill="1" applyBorder="1" applyAlignment="1">
      <alignment horizontal="left" vertical="center"/>
    </xf>
    <xf numFmtId="0" fontId="9" fillId="7" borderId="6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9" fillId="0" borderId="6" xfId="2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0" fillId="7" borderId="6" xfId="3" applyFont="1" applyFill="1" applyBorder="1" applyAlignment="1">
      <alignment horizontal="left" vertical="center" wrapText="1"/>
    </xf>
    <xf numFmtId="0" fontId="9" fillId="7" borderId="6" xfId="0" applyFont="1" applyFill="1" applyBorder="1" applyAlignment="1">
      <alignment horizontal="left" vertical="center" wrapText="1"/>
    </xf>
    <xf numFmtId="0" fontId="10" fillId="0" borderId="6" xfId="3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0" fillId="0" borderId="7" xfId="3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9" fillId="0" borderId="6" xfId="2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8" borderId="2" xfId="0" applyFont="1" applyFill="1" applyBorder="1" applyAlignment="1">
      <alignment horizontal="left" vertical="center"/>
    </xf>
    <xf numFmtId="0" fontId="10" fillId="7" borderId="15" xfId="3" applyFont="1" applyFill="1" applyBorder="1" applyAlignment="1">
      <alignment horizontal="left" vertical="center"/>
    </xf>
    <xf numFmtId="0" fontId="9" fillId="7" borderId="15" xfId="0" applyFont="1" applyFill="1" applyBorder="1" applyAlignment="1">
      <alignment horizontal="left" vertical="center"/>
    </xf>
    <xf numFmtId="0" fontId="10" fillId="7" borderId="15" xfId="0" applyFont="1" applyFill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9" fillId="0" borderId="15" xfId="2" applyFont="1" applyBorder="1" applyAlignment="1">
      <alignment horizontal="left" vertical="center"/>
    </xf>
    <xf numFmtId="14" fontId="9" fillId="0" borderId="6" xfId="0" applyNumberFormat="1" applyFont="1" applyFill="1" applyBorder="1" applyAlignment="1">
      <alignment horizontal="center" vertical="top"/>
    </xf>
    <xf numFmtId="0" fontId="9" fillId="6" borderId="9" xfId="3" applyFont="1" applyFill="1" applyBorder="1" applyAlignment="1">
      <alignment horizontal="left" vertical="top"/>
    </xf>
    <xf numFmtId="14" fontId="9" fillId="6" borderId="9" xfId="3" applyNumberFormat="1" applyFont="1" applyFill="1" applyBorder="1" applyAlignment="1">
      <alignment horizontal="left" vertical="top"/>
    </xf>
    <xf numFmtId="0" fontId="9" fillId="0" borderId="9" xfId="3" applyFont="1" applyBorder="1" applyAlignment="1">
      <alignment horizontal="left" vertical="top"/>
    </xf>
    <xf numFmtId="0" fontId="10" fillId="0" borderId="9" xfId="3" applyFont="1" applyFill="1" applyBorder="1" applyAlignment="1">
      <alignment horizontal="center" vertical="top"/>
    </xf>
    <xf numFmtId="14" fontId="9" fillId="6" borderId="9" xfId="3" applyNumberFormat="1" applyFont="1" applyFill="1" applyBorder="1" applyAlignment="1">
      <alignment horizontal="center" vertical="top"/>
    </xf>
    <xf numFmtId="0" fontId="7" fillId="0" borderId="11" xfId="0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10" fillId="0" borderId="17" xfId="3" applyFont="1" applyBorder="1" applyAlignment="1">
      <alignment horizontal="left" vertical="top"/>
    </xf>
    <xf numFmtId="0" fontId="9" fillId="7" borderId="0" xfId="3" applyFont="1" applyFill="1" applyBorder="1" applyAlignment="1">
      <alignment horizontal="left" vertical="top"/>
    </xf>
    <xf numFmtId="0" fontId="10" fillId="7" borderId="0" xfId="3" applyFont="1" applyFill="1" applyBorder="1" applyAlignment="1">
      <alignment horizontal="center" vertical="top"/>
    </xf>
    <xf numFmtId="14" fontId="9" fillId="7" borderId="0" xfId="3" applyNumberFormat="1" applyFont="1" applyFill="1" applyBorder="1" applyAlignment="1">
      <alignment horizontal="center" vertical="top"/>
    </xf>
    <xf numFmtId="0" fontId="10" fillId="7" borderId="0" xfId="3" applyFont="1" applyFill="1" applyBorder="1" applyAlignment="1">
      <alignment horizontal="left" vertical="top" wrapText="1"/>
    </xf>
    <xf numFmtId="0" fontId="6" fillId="7" borderId="0" xfId="0" applyFont="1" applyFill="1" applyBorder="1" applyAlignment="1">
      <alignment horizontal="center" vertical="top"/>
    </xf>
    <xf numFmtId="0" fontId="10" fillId="7" borderId="0" xfId="3" applyFont="1" applyFill="1" applyBorder="1" applyAlignment="1">
      <alignment horizontal="left" vertical="top"/>
    </xf>
    <xf numFmtId="0" fontId="9" fillId="6" borderId="0" xfId="3" applyFont="1" applyFill="1" applyBorder="1" applyAlignment="1">
      <alignment horizontal="left" vertical="top"/>
    </xf>
    <xf numFmtId="14" fontId="9" fillId="6" borderId="0" xfId="3" applyNumberFormat="1" applyFont="1" applyFill="1" applyBorder="1" applyAlignment="1">
      <alignment horizontal="left" vertical="top"/>
    </xf>
    <xf numFmtId="0" fontId="9" fillId="0" borderId="0" xfId="3" applyFont="1" applyFill="1" applyBorder="1" applyAlignment="1">
      <alignment horizontal="left" vertical="top"/>
    </xf>
    <xf numFmtId="0" fontId="10" fillId="0" borderId="0" xfId="3" applyFont="1" applyFill="1" applyBorder="1" applyAlignment="1">
      <alignment horizontal="center" vertical="top"/>
    </xf>
    <xf numFmtId="14" fontId="9" fillId="6" borderId="0" xfId="3" applyNumberFormat="1" applyFont="1" applyFill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10" borderId="9" xfId="0" applyFont="1" applyFill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Font="1" applyAlignment="1">
      <alignment vertical="top"/>
    </xf>
    <xf numFmtId="0" fontId="18" fillId="7" borderId="1" xfId="0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/>
    <xf numFmtId="164" fontId="9" fillId="0" borderId="0" xfId="0" applyNumberFormat="1" applyFont="1" applyBorder="1" applyAlignment="1">
      <alignment horizontal="left" vertical="top"/>
    </xf>
    <xf numFmtId="2" fontId="18" fillId="0" borderId="0" xfId="0" applyNumberFormat="1" applyFont="1" applyBorder="1" applyAlignment="1">
      <alignment horizontal="center"/>
    </xf>
    <xf numFmtId="164" fontId="9" fillId="4" borderId="0" xfId="0" applyNumberFormat="1" applyFont="1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164" fontId="14" fillId="0" borderId="0" xfId="0" applyNumberFormat="1" applyFont="1" applyBorder="1" applyAlignment="1">
      <alignment horizontal="left" vertical="top"/>
    </xf>
    <xf numFmtId="0" fontId="9" fillId="0" borderId="9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14" fontId="18" fillId="0" borderId="0" xfId="0" applyNumberFormat="1" applyFont="1" applyBorder="1" applyAlignment="1">
      <alignment horizontal="center" vertical="top"/>
    </xf>
    <xf numFmtId="0" fontId="18" fillId="0" borderId="0" xfId="0" applyFont="1" applyBorder="1" applyAlignment="1">
      <alignment horizontal="right"/>
    </xf>
    <xf numFmtId="2" fontId="18" fillId="0" borderId="0" xfId="0" applyNumberFormat="1" applyFont="1" applyBorder="1" applyAlignment="1">
      <alignment horizontal="right"/>
    </xf>
    <xf numFmtId="0" fontId="20" fillId="0" borderId="0" xfId="0" applyFont="1" applyBorder="1" applyAlignment="1"/>
    <xf numFmtId="0" fontId="18" fillId="6" borderId="0" xfId="3" applyFont="1" applyFill="1" applyBorder="1" applyAlignment="1">
      <alignment horizontal="left"/>
    </xf>
    <xf numFmtId="14" fontId="18" fillId="6" borderId="0" xfId="3" applyNumberFormat="1" applyFont="1" applyFill="1" applyBorder="1" applyAlignment="1">
      <alignment horizontal="left"/>
    </xf>
    <xf numFmtId="0" fontId="18" fillId="0" borderId="0" xfId="3" applyFont="1" applyBorder="1" applyAlignment="1">
      <alignment horizontal="left"/>
    </xf>
    <xf numFmtId="0" fontId="19" fillId="0" borderId="0" xfId="3" applyFont="1" applyBorder="1" applyAlignment="1">
      <alignment horizontal="center" vertical="top"/>
    </xf>
    <xf numFmtId="14" fontId="18" fillId="6" borderId="0" xfId="3" applyNumberFormat="1" applyFont="1" applyFill="1" applyBorder="1" applyAlignment="1">
      <alignment horizontal="center"/>
    </xf>
    <xf numFmtId="0" fontId="19" fillId="0" borderId="0" xfId="3" applyFont="1" applyBorder="1" applyAlignment="1">
      <alignment horizontal="left" vertical="top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1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 vertical="top"/>
    </xf>
    <xf numFmtId="0" fontId="20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0" fontId="18" fillId="4" borderId="0" xfId="0" applyFont="1" applyFill="1" applyBorder="1" applyAlignment="1">
      <alignment horizontal="left"/>
    </xf>
    <xf numFmtId="0" fontId="18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left" vertical="top"/>
    </xf>
    <xf numFmtId="164" fontId="18" fillId="0" borderId="0" xfId="0" applyNumberFormat="1" applyFont="1" applyBorder="1" applyAlignment="1">
      <alignment horizontal="center"/>
    </xf>
    <xf numFmtId="2" fontId="18" fillId="0" borderId="0" xfId="0" applyNumberFormat="1" applyFont="1" applyBorder="1" applyAlignment="1"/>
    <xf numFmtId="2" fontId="20" fillId="0" borderId="0" xfId="0" applyNumberFormat="1" applyFont="1" applyBorder="1" applyAlignment="1"/>
    <xf numFmtId="0" fontId="9" fillId="0" borderId="14" xfId="2" applyFont="1" applyBorder="1" applyAlignment="1">
      <alignment horizontal="left" vertical="center"/>
    </xf>
    <xf numFmtId="0" fontId="9" fillId="0" borderId="14" xfId="2" applyFont="1" applyBorder="1" applyAlignment="1">
      <alignment horizontal="center" vertical="center"/>
    </xf>
    <xf numFmtId="14" fontId="9" fillId="0" borderId="14" xfId="2" applyNumberFormat="1" applyFont="1" applyBorder="1" applyAlignment="1">
      <alignment horizontal="center" vertical="center"/>
    </xf>
    <xf numFmtId="0" fontId="9" fillId="0" borderId="14" xfId="2" applyFont="1" applyBorder="1" applyAlignment="1">
      <alignment horizontal="left" vertical="center" wrapText="1"/>
    </xf>
    <xf numFmtId="0" fontId="9" fillId="0" borderId="20" xfId="2" applyFont="1" applyBorder="1" applyAlignment="1">
      <alignment horizontal="left" vertical="center"/>
    </xf>
    <xf numFmtId="0" fontId="9" fillId="7" borderId="3" xfId="0" applyFont="1" applyFill="1" applyBorder="1" applyAlignment="1">
      <alignment horizontal="center" vertical="top"/>
    </xf>
    <xf numFmtId="0" fontId="18" fillId="7" borderId="3" xfId="0" applyFont="1" applyFill="1" applyBorder="1" applyAlignment="1">
      <alignment horizontal="center"/>
    </xf>
    <xf numFmtId="2" fontId="18" fillId="7" borderId="6" xfId="0" applyNumberFormat="1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 vertical="top"/>
    </xf>
    <xf numFmtId="0" fontId="14" fillId="7" borderId="6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8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 vertical="top"/>
    </xf>
    <xf numFmtId="0" fontId="20" fillId="7" borderId="0" xfId="0" applyFont="1" applyFill="1" applyAlignment="1">
      <alignment wrapText="1"/>
    </xf>
    <xf numFmtId="164" fontId="14" fillId="0" borderId="6" xfId="0" applyNumberFormat="1" applyFont="1" applyBorder="1" applyAlignment="1">
      <alignment horizontal="left" vertical="top"/>
    </xf>
    <xf numFmtId="164" fontId="9" fillId="0" borderId="0" xfId="0" applyNumberFormat="1" applyFont="1" applyBorder="1" applyAlignment="1"/>
    <xf numFmtId="2" fontId="9" fillId="0" borderId="0" xfId="0" applyNumberFormat="1" applyFont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14" fillId="0" borderId="0" xfId="0" applyFont="1" applyBorder="1" applyAlignment="1"/>
    <xf numFmtId="2" fontId="9" fillId="7" borderId="0" xfId="0" applyNumberFormat="1" applyFont="1" applyFill="1" applyBorder="1" applyAlignment="1">
      <alignment horizontal="center"/>
    </xf>
    <xf numFmtId="0" fontId="14" fillId="7" borderId="0" xfId="0" applyFont="1" applyFill="1" applyBorder="1" applyAlignment="1"/>
    <xf numFmtId="0" fontId="14" fillId="7" borderId="0" xfId="0" applyFont="1" applyFill="1" applyAlignment="1"/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55"/>
  <sheetViews>
    <sheetView topLeftCell="A10" zoomScale="85" zoomScaleNormal="85" workbookViewId="0">
      <selection activeCell="C49" sqref="C49"/>
    </sheetView>
  </sheetViews>
  <sheetFormatPr defaultColWidth="12.5703125" defaultRowHeight="15.75" customHeight="1"/>
  <cols>
    <col min="1" max="1" width="10.140625" customWidth="1"/>
    <col min="2" max="2" width="14.7109375" customWidth="1"/>
    <col min="3" max="3" width="16" customWidth="1"/>
    <col min="4" max="4" width="21.7109375" customWidth="1"/>
    <col min="7" max="7" width="37.28515625" customWidth="1"/>
    <col min="8" max="8" width="9.140625" style="47" customWidth="1"/>
    <col min="9" max="9" width="16.28515625" style="47" customWidth="1"/>
    <col min="10" max="10" width="8.140625" style="115" customWidth="1"/>
    <col min="11" max="11" width="7.42578125" style="115" customWidth="1"/>
    <col min="12" max="12" width="7.85546875" style="115" customWidth="1"/>
    <col min="13" max="13" width="13" style="115" customWidth="1"/>
    <col min="14" max="14" width="12.5703125" style="320"/>
    <col min="15" max="15" width="39" customWidth="1"/>
  </cols>
  <sheetData>
    <row r="1" spans="1:15" ht="12.75">
      <c r="A1" s="1" t="s">
        <v>0</v>
      </c>
      <c r="B1" s="2" t="s">
        <v>489</v>
      </c>
      <c r="C1" s="2"/>
      <c r="D1" s="2"/>
      <c r="E1" s="2"/>
      <c r="F1" s="2"/>
      <c r="G1" s="2"/>
      <c r="H1" s="25"/>
      <c r="I1" s="25"/>
      <c r="J1" s="113"/>
      <c r="K1" s="113"/>
      <c r="L1" s="113"/>
      <c r="M1" s="113"/>
      <c r="N1" s="317"/>
    </row>
    <row r="2" spans="1:15" ht="12.75">
      <c r="A2" s="7"/>
      <c r="B2" s="4" t="s">
        <v>1</v>
      </c>
      <c r="C2" s="5" t="s">
        <v>2</v>
      </c>
      <c r="D2" s="7" t="s">
        <v>0</v>
      </c>
      <c r="E2" s="7"/>
      <c r="F2" s="7"/>
      <c r="G2" s="7"/>
      <c r="H2" s="25"/>
      <c r="I2" s="25"/>
      <c r="J2" s="113"/>
      <c r="K2" s="113"/>
      <c r="L2" s="113"/>
      <c r="M2" s="113"/>
      <c r="N2" s="317"/>
    </row>
    <row r="3" spans="1:15" ht="12.75">
      <c r="A3" s="7"/>
      <c r="B3" s="4" t="s">
        <v>3</v>
      </c>
      <c r="C3" s="6" t="s">
        <v>4</v>
      </c>
      <c r="D3" s="7"/>
      <c r="E3" s="7"/>
      <c r="F3" s="7"/>
      <c r="G3" s="7"/>
      <c r="H3" s="25"/>
      <c r="I3" s="25"/>
      <c r="J3" s="113"/>
      <c r="K3" s="113"/>
      <c r="L3" s="113"/>
      <c r="M3" s="113"/>
      <c r="N3" s="317"/>
    </row>
    <row r="4" spans="1:15" ht="12.75">
      <c r="A4" s="7"/>
      <c r="B4" s="4" t="s">
        <v>5</v>
      </c>
      <c r="C4" s="7">
        <v>7</v>
      </c>
      <c r="D4" s="7"/>
      <c r="E4" s="7"/>
      <c r="F4" s="7"/>
      <c r="G4" s="7"/>
      <c r="H4" s="25"/>
      <c r="I4" s="25"/>
      <c r="J4" s="113"/>
      <c r="K4" s="113"/>
      <c r="L4" s="113"/>
      <c r="M4" s="113"/>
      <c r="N4" s="317"/>
    </row>
    <row r="5" spans="1:15" ht="12.75">
      <c r="A5" s="7"/>
      <c r="B5" s="8" t="s">
        <v>6</v>
      </c>
      <c r="C5" s="7">
        <v>28</v>
      </c>
      <c r="D5" s="7"/>
      <c r="E5" s="7"/>
      <c r="F5" s="9"/>
      <c r="G5" s="7"/>
      <c r="H5" s="25"/>
      <c r="I5" s="25"/>
      <c r="J5" s="113"/>
      <c r="K5" s="113"/>
      <c r="L5" s="113"/>
      <c r="M5" s="113"/>
      <c r="N5" s="317"/>
    </row>
    <row r="6" spans="1:15" s="83" customFormat="1" ht="12.75">
      <c r="A6" s="81" t="s">
        <v>11</v>
      </c>
      <c r="B6" s="81" t="s">
        <v>12</v>
      </c>
      <c r="C6" s="81" t="s">
        <v>13</v>
      </c>
      <c r="D6" s="81" t="s">
        <v>14</v>
      </c>
      <c r="E6" s="81" t="s">
        <v>15</v>
      </c>
      <c r="F6" s="81" t="s">
        <v>16</v>
      </c>
      <c r="G6" s="107" t="s">
        <v>17</v>
      </c>
      <c r="H6" s="107" t="s">
        <v>5</v>
      </c>
      <c r="I6" s="107" t="s">
        <v>18</v>
      </c>
      <c r="J6" s="116">
        <v>1</v>
      </c>
      <c r="K6" s="116">
        <v>2</v>
      </c>
      <c r="L6" s="116">
        <v>3</v>
      </c>
      <c r="M6" s="116" t="s">
        <v>19</v>
      </c>
      <c r="N6" s="318" t="s">
        <v>486</v>
      </c>
      <c r="O6" s="125" t="s">
        <v>20</v>
      </c>
    </row>
    <row r="7" spans="1:15">
      <c r="A7" s="78">
        <v>1</v>
      </c>
      <c r="B7" s="28" t="s">
        <v>266</v>
      </c>
      <c r="C7" s="28" t="s">
        <v>51</v>
      </c>
      <c r="D7" s="28" t="s">
        <v>198</v>
      </c>
      <c r="E7" s="39" t="s">
        <v>217</v>
      </c>
      <c r="F7" s="13">
        <v>40277</v>
      </c>
      <c r="G7" s="56" t="s">
        <v>264</v>
      </c>
      <c r="H7" s="39">
        <v>7</v>
      </c>
      <c r="I7" s="108" t="s">
        <v>24</v>
      </c>
      <c r="J7" s="112">
        <v>10</v>
      </c>
      <c r="K7" s="112">
        <v>8</v>
      </c>
      <c r="L7" s="112">
        <v>3</v>
      </c>
      <c r="M7" s="112">
        <f t="shared" ref="M7:M38" si="0">SUM(J7+K7+L7)</f>
        <v>21</v>
      </c>
      <c r="N7" s="319">
        <f>M7*100/28</f>
        <v>75</v>
      </c>
      <c r="O7" s="28" t="s">
        <v>288</v>
      </c>
    </row>
    <row r="8" spans="1:15">
      <c r="A8" s="78">
        <v>2</v>
      </c>
      <c r="B8" s="10" t="s">
        <v>280</v>
      </c>
      <c r="C8" s="10" t="s">
        <v>189</v>
      </c>
      <c r="D8" s="10" t="s">
        <v>162</v>
      </c>
      <c r="E8" s="12" t="s">
        <v>217</v>
      </c>
      <c r="F8" s="13">
        <v>40138</v>
      </c>
      <c r="G8" s="10" t="s">
        <v>278</v>
      </c>
      <c r="H8" s="39">
        <v>7</v>
      </c>
      <c r="I8" s="108" t="s">
        <v>10</v>
      </c>
      <c r="J8" s="112">
        <v>10</v>
      </c>
      <c r="K8" s="112">
        <v>6</v>
      </c>
      <c r="L8" s="112">
        <v>3</v>
      </c>
      <c r="M8" s="112">
        <f t="shared" si="0"/>
        <v>19</v>
      </c>
      <c r="N8" s="319">
        <f t="shared" ref="N8:N38" si="1">M8*100/28</f>
        <v>67.857142857142861</v>
      </c>
      <c r="O8" s="10" t="s">
        <v>50</v>
      </c>
    </row>
    <row r="9" spans="1:15">
      <c r="A9" s="78">
        <v>3</v>
      </c>
      <c r="B9" s="10" t="s">
        <v>219</v>
      </c>
      <c r="C9" s="10" t="s">
        <v>220</v>
      </c>
      <c r="D9" s="10" t="s">
        <v>89</v>
      </c>
      <c r="E9" s="12" t="s">
        <v>217</v>
      </c>
      <c r="F9" s="13">
        <v>39829</v>
      </c>
      <c r="G9" s="26" t="s">
        <v>218</v>
      </c>
      <c r="H9" s="39">
        <v>7</v>
      </c>
      <c r="I9" s="108" t="s">
        <v>10</v>
      </c>
      <c r="J9" s="117">
        <v>9</v>
      </c>
      <c r="K9" s="117">
        <v>8</v>
      </c>
      <c r="L9" s="117">
        <v>2</v>
      </c>
      <c r="M9" s="112">
        <f t="shared" si="0"/>
        <v>19</v>
      </c>
      <c r="N9" s="319">
        <f t="shared" si="1"/>
        <v>67.857142857142861</v>
      </c>
      <c r="O9" s="10" t="s">
        <v>26</v>
      </c>
    </row>
    <row r="10" spans="1:15">
      <c r="A10" s="78">
        <v>4</v>
      </c>
      <c r="B10" s="14" t="s">
        <v>488</v>
      </c>
      <c r="C10" s="14" t="s">
        <v>141</v>
      </c>
      <c r="D10" s="14" t="s">
        <v>223</v>
      </c>
      <c r="E10" s="12" t="s">
        <v>224</v>
      </c>
      <c r="F10" s="13" t="s">
        <v>225</v>
      </c>
      <c r="G10" s="14" t="s">
        <v>226</v>
      </c>
      <c r="H10" s="39">
        <v>7</v>
      </c>
      <c r="I10" s="108" t="s">
        <v>10</v>
      </c>
      <c r="J10" s="117">
        <v>9</v>
      </c>
      <c r="K10" s="117">
        <v>8</v>
      </c>
      <c r="L10" s="117">
        <v>1</v>
      </c>
      <c r="M10" s="112">
        <f t="shared" si="0"/>
        <v>18</v>
      </c>
      <c r="N10" s="319">
        <f t="shared" si="1"/>
        <v>64.285714285714292</v>
      </c>
      <c r="O10" s="10" t="s">
        <v>281</v>
      </c>
    </row>
    <row r="11" spans="1:15">
      <c r="A11" s="78">
        <v>5</v>
      </c>
      <c r="B11" s="28" t="s">
        <v>269</v>
      </c>
      <c r="C11" s="28" t="s">
        <v>212</v>
      </c>
      <c r="D11" s="28" t="s">
        <v>129</v>
      </c>
      <c r="E11" s="39" t="s">
        <v>217</v>
      </c>
      <c r="F11" s="13">
        <v>40065</v>
      </c>
      <c r="G11" s="56" t="s">
        <v>264</v>
      </c>
      <c r="H11" s="39">
        <v>7</v>
      </c>
      <c r="I11" s="108" t="s">
        <v>10</v>
      </c>
      <c r="J11" s="112">
        <v>9</v>
      </c>
      <c r="K11" s="112">
        <v>6</v>
      </c>
      <c r="L11" s="112">
        <v>3</v>
      </c>
      <c r="M11" s="112">
        <f t="shared" si="0"/>
        <v>18</v>
      </c>
      <c r="N11" s="319">
        <f t="shared" si="1"/>
        <v>64.285714285714292</v>
      </c>
      <c r="O11" s="28" t="s">
        <v>288</v>
      </c>
    </row>
    <row r="12" spans="1:15">
      <c r="A12" s="78">
        <v>6</v>
      </c>
      <c r="B12" s="14" t="s">
        <v>487</v>
      </c>
      <c r="C12" s="14" t="s">
        <v>227</v>
      </c>
      <c r="D12" s="14" t="s">
        <v>228</v>
      </c>
      <c r="E12" s="13" t="s">
        <v>224</v>
      </c>
      <c r="F12" s="13" t="s">
        <v>229</v>
      </c>
      <c r="G12" s="14" t="s">
        <v>226</v>
      </c>
      <c r="H12" s="39">
        <v>7</v>
      </c>
      <c r="I12" s="108" t="s">
        <v>10</v>
      </c>
      <c r="J12" s="118">
        <v>10</v>
      </c>
      <c r="K12" s="118">
        <v>4</v>
      </c>
      <c r="L12" s="118">
        <v>3</v>
      </c>
      <c r="M12" s="112">
        <f t="shared" si="0"/>
        <v>17</v>
      </c>
      <c r="N12" s="319">
        <f t="shared" si="1"/>
        <v>60.714285714285715</v>
      </c>
      <c r="O12" s="10" t="s">
        <v>281</v>
      </c>
    </row>
    <row r="13" spans="1:15">
      <c r="A13" s="78">
        <v>7</v>
      </c>
      <c r="B13" s="27" t="s">
        <v>260</v>
      </c>
      <c r="C13" s="27" t="s">
        <v>261</v>
      </c>
      <c r="D13" s="27" t="s">
        <v>262</v>
      </c>
      <c r="E13" s="22" t="s">
        <v>9</v>
      </c>
      <c r="F13" s="23">
        <v>39847</v>
      </c>
      <c r="G13" s="27" t="s">
        <v>80</v>
      </c>
      <c r="H13" s="39">
        <v>7</v>
      </c>
      <c r="I13" s="108" t="s">
        <v>10</v>
      </c>
      <c r="J13" s="112">
        <v>11</v>
      </c>
      <c r="K13" s="112">
        <v>4</v>
      </c>
      <c r="L13" s="112">
        <v>1</v>
      </c>
      <c r="M13" s="112">
        <f t="shared" si="0"/>
        <v>16</v>
      </c>
      <c r="N13" s="319">
        <f t="shared" si="1"/>
        <v>57.142857142857146</v>
      </c>
      <c r="O13" s="27" t="s">
        <v>132</v>
      </c>
    </row>
    <row r="14" spans="1:15">
      <c r="A14" s="78">
        <v>8</v>
      </c>
      <c r="B14" s="10" t="s">
        <v>214</v>
      </c>
      <c r="C14" s="10" t="s">
        <v>215</v>
      </c>
      <c r="D14" s="10" t="s">
        <v>216</v>
      </c>
      <c r="E14" s="12" t="s">
        <v>217</v>
      </c>
      <c r="F14" s="13">
        <v>39877</v>
      </c>
      <c r="G14" s="26" t="s">
        <v>218</v>
      </c>
      <c r="H14" s="39">
        <v>7</v>
      </c>
      <c r="I14" s="108" t="s">
        <v>10</v>
      </c>
      <c r="J14" s="117">
        <v>7</v>
      </c>
      <c r="K14" s="117">
        <v>6</v>
      </c>
      <c r="L14" s="117">
        <v>2.5</v>
      </c>
      <c r="M14" s="112">
        <f t="shared" si="0"/>
        <v>15.5</v>
      </c>
      <c r="N14" s="319">
        <f t="shared" si="1"/>
        <v>55.357142857142854</v>
      </c>
      <c r="O14" s="10" t="s">
        <v>26</v>
      </c>
    </row>
    <row r="15" spans="1:15" ht="15.75" customHeight="1">
      <c r="A15" s="78">
        <v>9</v>
      </c>
      <c r="B15" s="97" t="s">
        <v>253</v>
      </c>
      <c r="C15" s="97" t="s">
        <v>70</v>
      </c>
      <c r="D15" s="97" t="s">
        <v>35</v>
      </c>
      <c r="E15" s="52" t="s">
        <v>217</v>
      </c>
      <c r="F15" s="101">
        <v>40406</v>
      </c>
      <c r="G15" s="97" t="s">
        <v>254</v>
      </c>
      <c r="H15" s="39">
        <v>7</v>
      </c>
      <c r="I15" s="108"/>
      <c r="J15" s="112">
        <v>7</v>
      </c>
      <c r="K15" s="112">
        <v>6</v>
      </c>
      <c r="L15" s="112">
        <v>2</v>
      </c>
      <c r="M15" s="112">
        <f t="shared" si="0"/>
        <v>15</v>
      </c>
      <c r="N15" s="319">
        <f t="shared" si="1"/>
        <v>53.571428571428569</v>
      </c>
      <c r="O15" s="97" t="s">
        <v>44</v>
      </c>
    </row>
    <row r="16" spans="1:15">
      <c r="A16" s="78">
        <v>10</v>
      </c>
      <c r="B16" s="27" t="s">
        <v>277</v>
      </c>
      <c r="C16" s="27" t="s">
        <v>186</v>
      </c>
      <c r="D16" s="27" t="s">
        <v>164</v>
      </c>
      <c r="E16" s="12" t="s">
        <v>217</v>
      </c>
      <c r="F16" s="13">
        <v>40070</v>
      </c>
      <c r="G16" s="27" t="s">
        <v>276</v>
      </c>
      <c r="H16" s="39">
        <v>7</v>
      </c>
      <c r="I16" s="108"/>
      <c r="J16" s="112">
        <v>8</v>
      </c>
      <c r="K16" s="112">
        <v>6</v>
      </c>
      <c r="L16" s="112">
        <v>1</v>
      </c>
      <c r="M16" s="112">
        <f t="shared" si="0"/>
        <v>15</v>
      </c>
      <c r="N16" s="319">
        <f t="shared" si="1"/>
        <v>53.571428571428569</v>
      </c>
      <c r="O16" s="27" t="s">
        <v>27</v>
      </c>
    </row>
    <row r="17" spans="1:15">
      <c r="A17" s="78">
        <v>11</v>
      </c>
      <c r="B17" s="28" t="s">
        <v>263</v>
      </c>
      <c r="C17" s="28" t="s">
        <v>139</v>
      </c>
      <c r="D17" s="28" t="s">
        <v>111</v>
      </c>
      <c r="E17" s="39" t="s">
        <v>217</v>
      </c>
      <c r="F17" s="30">
        <v>40016</v>
      </c>
      <c r="G17" s="56" t="s">
        <v>264</v>
      </c>
      <c r="H17" s="39">
        <v>7</v>
      </c>
      <c r="I17" s="108"/>
      <c r="J17" s="112">
        <v>5</v>
      </c>
      <c r="K17" s="112">
        <v>8</v>
      </c>
      <c r="L17" s="112">
        <v>1.5</v>
      </c>
      <c r="M17" s="112">
        <f t="shared" si="0"/>
        <v>14.5</v>
      </c>
      <c r="N17" s="319">
        <f t="shared" si="1"/>
        <v>51.785714285714285</v>
      </c>
      <c r="O17" s="28" t="s">
        <v>288</v>
      </c>
    </row>
    <row r="18" spans="1:15">
      <c r="A18" s="78">
        <v>12</v>
      </c>
      <c r="B18" s="10" t="s">
        <v>279</v>
      </c>
      <c r="C18" s="10" t="s">
        <v>88</v>
      </c>
      <c r="D18" s="10" t="s">
        <v>177</v>
      </c>
      <c r="E18" s="12" t="s">
        <v>217</v>
      </c>
      <c r="F18" s="13">
        <v>39934</v>
      </c>
      <c r="G18" s="10" t="s">
        <v>278</v>
      </c>
      <c r="H18" s="39">
        <v>7</v>
      </c>
      <c r="I18" s="108"/>
      <c r="J18" s="112">
        <v>7</v>
      </c>
      <c r="K18" s="112">
        <v>4</v>
      </c>
      <c r="L18" s="112">
        <v>3</v>
      </c>
      <c r="M18" s="112">
        <f t="shared" si="0"/>
        <v>14</v>
      </c>
      <c r="N18" s="319">
        <f t="shared" si="1"/>
        <v>50</v>
      </c>
      <c r="O18" s="10" t="s">
        <v>50</v>
      </c>
    </row>
    <row r="19" spans="1:15">
      <c r="A19" s="78">
        <v>13</v>
      </c>
      <c r="B19" s="27" t="s">
        <v>258</v>
      </c>
      <c r="C19" s="27" t="s">
        <v>259</v>
      </c>
      <c r="D19" s="27" t="s">
        <v>23</v>
      </c>
      <c r="E19" s="22" t="s">
        <v>217</v>
      </c>
      <c r="F19" s="126">
        <v>40083</v>
      </c>
      <c r="G19" s="27" t="s">
        <v>80</v>
      </c>
      <c r="H19" s="39">
        <v>7</v>
      </c>
      <c r="I19" s="108"/>
      <c r="J19" s="112">
        <v>7</v>
      </c>
      <c r="K19" s="112">
        <v>4</v>
      </c>
      <c r="L19" s="112">
        <v>3</v>
      </c>
      <c r="M19" s="112">
        <f t="shared" si="0"/>
        <v>14</v>
      </c>
      <c r="N19" s="319">
        <f t="shared" si="1"/>
        <v>50</v>
      </c>
      <c r="O19" s="27" t="s">
        <v>132</v>
      </c>
    </row>
    <row r="20" spans="1:15" s="32" customFormat="1">
      <c r="A20" s="78">
        <v>14</v>
      </c>
      <c r="B20" s="28" t="s">
        <v>272</v>
      </c>
      <c r="C20" s="28" t="s">
        <v>101</v>
      </c>
      <c r="D20" s="28" t="s">
        <v>103</v>
      </c>
      <c r="E20" s="39" t="s">
        <v>217</v>
      </c>
      <c r="F20" s="13" t="s">
        <v>273</v>
      </c>
      <c r="G20" s="56" t="s">
        <v>264</v>
      </c>
      <c r="H20" s="39">
        <v>7</v>
      </c>
      <c r="I20" s="108"/>
      <c r="J20" s="112">
        <v>5</v>
      </c>
      <c r="K20" s="112">
        <v>6</v>
      </c>
      <c r="L20" s="112">
        <v>3</v>
      </c>
      <c r="M20" s="112">
        <f t="shared" si="0"/>
        <v>14</v>
      </c>
      <c r="N20" s="319">
        <f t="shared" si="1"/>
        <v>50</v>
      </c>
      <c r="O20" s="28" t="s">
        <v>288</v>
      </c>
    </row>
    <row r="21" spans="1:15">
      <c r="A21" s="78">
        <v>15</v>
      </c>
      <c r="B21" s="10" t="s">
        <v>255</v>
      </c>
      <c r="C21" s="10" t="s">
        <v>32</v>
      </c>
      <c r="D21" s="10" t="s">
        <v>256</v>
      </c>
      <c r="E21" s="12" t="s">
        <v>217</v>
      </c>
      <c r="F21" s="13">
        <v>39999</v>
      </c>
      <c r="G21" s="10" t="s">
        <v>257</v>
      </c>
      <c r="H21" s="39">
        <v>7</v>
      </c>
      <c r="I21" s="108"/>
      <c r="J21" s="112">
        <v>6</v>
      </c>
      <c r="K21" s="112">
        <v>6</v>
      </c>
      <c r="L21" s="112">
        <v>1.5</v>
      </c>
      <c r="M21" s="112">
        <f t="shared" si="0"/>
        <v>13.5</v>
      </c>
      <c r="N21" s="319">
        <f t="shared" si="1"/>
        <v>48.214285714285715</v>
      </c>
      <c r="O21" s="10" t="s">
        <v>287</v>
      </c>
    </row>
    <row r="22" spans="1:15">
      <c r="A22" s="78">
        <v>16</v>
      </c>
      <c r="B22" s="27" t="s">
        <v>242</v>
      </c>
      <c r="C22" s="27" t="s">
        <v>243</v>
      </c>
      <c r="D22" s="27" t="s">
        <v>244</v>
      </c>
      <c r="E22" s="12" t="s">
        <v>9</v>
      </c>
      <c r="F22" s="13">
        <v>40018</v>
      </c>
      <c r="G22" s="14" t="s">
        <v>239</v>
      </c>
      <c r="H22" s="39">
        <v>7</v>
      </c>
      <c r="I22" s="109"/>
      <c r="J22" s="117">
        <v>9</v>
      </c>
      <c r="K22" s="117">
        <v>2</v>
      </c>
      <c r="L22" s="117">
        <v>2.5</v>
      </c>
      <c r="M22" s="112">
        <f t="shared" si="0"/>
        <v>13.5</v>
      </c>
      <c r="N22" s="319">
        <f t="shared" si="1"/>
        <v>48.214285714285715</v>
      </c>
      <c r="O22" s="27" t="s">
        <v>284</v>
      </c>
    </row>
    <row r="23" spans="1:15">
      <c r="A23" s="78">
        <v>17</v>
      </c>
      <c r="B23" s="28" t="s">
        <v>49</v>
      </c>
      <c r="C23" s="28" t="s">
        <v>267</v>
      </c>
      <c r="D23" s="28" t="s">
        <v>109</v>
      </c>
      <c r="E23" s="39" t="s">
        <v>217</v>
      </c>
      <c r="F23" s="31">
        <v>40159</v>
      </c>
      <c r="G23" s="56" t="s">
        <v>264</v>
      </c>
      <c r="H23" s="39">
        <v>7</v>
      </c>
      <c r="I23" s="108"/>
      <c r="J23" s="112">
        <v>8</v>
      </c>
      <c r="K23" s="112">
        <v>4</v>
      </c>
      <c r="L23" s="112">
        <v>1</v>
      </c>
      <c r="M23" s="112">
        <f t="shared" si="0"/>
        <v>13</v>
      </c>
      <c r="N23" s="319">
        <f t="shared" si="1"/>
        <v>46.428571428571431</v>
      </c>
      <c r="O23" s="28" t="s">
        <v>288</v>
      </c>
    </row>
    <row r="24" spans="1:15">
      <c r="A24" s="78">
        <v>18</v>
      </c>
      <c r="B24" s="10" t="s">
        <v>197</v>
      </c>
      <c r="C24" s="10" t="s">
        <v>127</v>
      </c>
      <c r="D24" s="10" t="s">
        <v>209</v>
      </c>
      <c r="E24" s="12" t="s">
        <v>9</v>
      </c>
      <c r="F24" s="13">
        <v>39957</v>
      </c>
      <c r="G24" s="10" t="s">
        <v>278</v>
      </c>
      <c r="H24" s="39">
        <v>7</v>
      </c>
      <c r="I24" s="108"/>
      <c r="J24" s="112">
        <v>4</v>
      </c>
      <c r="K24" s="112">
        <v>6</v>
      </c>
      <c r="L24" s="112">
        <v>3</v>
      </c>
      <c r="M24" s="112">
        <f t="shared" si="0"/>
        <v>13</v>
      </c>
      <c r="N24" s="319">
        <f t="shared" si="1"/>
        <v>46.428571428571431</v>
      </c>
      <c r="O24" s="10" t="s">
        <v>50</v>
      </c>
    </row>
    <row r="25" spans="1:15">
      <c r="A25" s="78">
        <v>19</v>
      </c>
      <c r="B25" s="16" t="s">
        <v>234</v>
      </c>
      <c r="C25" s="16" t="s">
        <v>112</v>
      </c>
      <c r="D25" s="16" t="s">
        <v>107</v>
      </c>
      <c r="E25" s="17" t="s">
        <v>9</v>
      </c>
      <c r="F25" s="18">
        <v>39975</v>
      </c>
      <c r="G25" s="16" t="s">
        <v>233</v>
      </c>
      <c r="H25" s="39">
        <v>7</v>
      </c>
      <c r="I25" s="109"/>
      <c r="J25" s="117">
        <v>5</v>
      </c>
      <c r="K25" s="117">
        <v>6</v>
      </c>
      <c r="L25" s="117">
        <v>2</v>
      </c>
      <c r="M25" s="112">
        <f t="shared" si="0"/>
        <v>13</v>
      </c>
      <c r="N25" s="319">
        <f t="shared" si="1"/>
        <v>46.428571428571431</v>
      </c>
      <c r="O25" s="16" t="s">
        <v>282</v>
      </c>
    </row>
    <row r="26" spans="1:15">
      <c r="A26" s="78">
        <v>20</v>
      </c>
      <c r="B26" s="10" t="s">
        <v>221</v>
      </c>
      <c r="C26" s="10" t="s">
        <v>222</v>
      </c>
      <c r="D26" s="10" t="s">
        <v>103</v>
      </c>
      <c r="E26" s="12" t="s">
        <v>217</v>
      </c>
      <c r="F26" s="13">
        <v>39877</v>
      </c>
      <c r="G26" s="26" t="s">
        <v>218</v>
      </c>
      <c r="H26" s="39">
        <v>7</v>
      </c>
      <c r="I26" s="109"/>
      <c r="J26" s="117">
        <v>7</v>
      </c>
      <c r="K26" s="117">
        <v>4</v>
      </c>
      <c r="L26" s="117">
        <v>2</v>
      </c>
      <c r="M26" s="112">
        <f t="shared" si="0"/>
        <v>13</v>
      </c>
      <c r="N26" s="319">
        <f t="shared" si="1"/>
        <v>46.428571428571431</v>
      </c>
      <c r="O26" s="10" t="s">
        <v>26</v>
      </c>
    </row>
    <row r="27" spans="1:15">
      <c r="A27" s="78">
        <v>21</v>
      </c>
      <c r="B27" s="27" t="s">
        <v>240</v>
      </c>
      <c r="C27" s="27" t="s">
        <v>241</v>
      </c>
      <c r="D27" s="27" t="s">
        <v>72</v>
      </c>
      <c r="E27" s="12" t="s">
        <v>217</v>
      </c>
      <c r="F27" s="13">
        <v>40092</v>
      </c>
      <c r="G27" s="14" t="s">
        <v>239</v>
      </c>
      <c r="H27" s="39">
        <v>7</v>
      </c>
      <c r="I27" s="109"/>
      <c r="J27" s="117">
        <v>5</v>
      </c>
      <c r="K27" s="117">
        <v>4</v>
      </c>
      <c r="L27" s="117">
        <v>2.5</v>
      </c>
      <c r="M27" s="112">
        <f t="shared" si="0"/>
        <v>11.5</v>
      </c>
      <c r="N27" s="319">
        <f t="shared" si="1"/>
        <v>41.071428571428569</v>
      </c>
      <c r="O27" s="27" t="s">
        <v>284</v>
      </c>
    </row>
    <row r="28" spans="1:15">
      <c r="A28" s="78">
        <v>22</v>
      </c>
      <c r="B28" s="16" t="s">
        <v>230</v>
      </c>
      <c r="C28" s="16" t="s">
        <v>231</v>
      </c>
      <c r="D28" s="16" t="s">
        <v>232</v>
      </c>
      <c r="E28" s="17" t="s">
        <v>217</v>
      </c>
      <c r="F28" s="18">
        <v>40001</v>
      </c>
      <c r="G28" s="16" t="s">
        <v>233</v>
      </c>
      <c r="H28" s="39">
        <v>7</v>
      </c>
      <c r="I28" s="109"/>
      <c r="J28" s="117">
        <v>6</v>
      </c>
      <c r="K28" s="117">
        <v>2</v>
      </c>
      <c r="L28" s="117">
        <v>3</v>
      </c>
      <c r="M28" s="112">
        <f t="shared" si="0"/>
        <v>11</v>
      </c>
      <c r="N28" s="319">
        <f t="shared" si="1"/>
        <v>39.285714285714285</v>
      </c>
      <c r="O28" s="16" t="s">
        <v>282</v>
      </c>
    </row>
    <row r="29" spans="1:15">
      <c r="A29" s="78">
        <v>23</v>
      </c>
      <c r="B29" s="28" t="s">
        <v>265</v>
      </c>
      <c r="C29" s="28" t="s">
        <v>213</v>
      </c>
      <c r="D29" s="28" t="s">
        <v>136</v>
      </c>
      <c r="E29" s="39" t="s">
        <v>217</v>
      </c>
      <c r="F29" s="13">
        <v>39882</v>
      </c>
      <c r="G29" s="56" t="s">
        <v>264</v>
      </c>
      <c r="H29" s="39">
        <v>7</v>
      </c>
      <c r="I29" s="108"/>
      <c r="J29" s="112">
        <v>7</v>
      </c>
      <c r="K29" s="112">
        <v>0</v>
      </c>
      <c r="L29" s="112">
        <v>3</v>
      </c>
      <c r="M29" s="112">
        <f t="shared" si="0"/>
        <v>10</v>
      </c>
      <c r="N29" s="319">
        <f t="shared" si="1"/>
        <v>35.714285714285715</v>
      </c>
      <c r="O29" s="28" t="s">
        <v>288</v>
      </c>
    </row>
    <row r="30" spans="1:15">
      <c r="A30" s="78">
        <v>24</v>
      </c>
      <c r="B30" s="10" t="s">
        <v>134</v>
      </c>
      <c r="C30" s="10" t="s">
        <v>51</v>
      </c>
      <c r="D30" s="10" t="s">
        <v>135</v>
      </c>
      <c r="E30" s="12" t="s">
        <v>217</v>
      </c>
      <c r="F30" s="13">
        <v>40046</v>
      </c>
      <c r="G30" s="10" t="s">
        <v>257</v>
      </c>
      <c r="H30" s="39">
        <v>7</v>
      </c>
      <c r="I30" s="108"/>
      <c r="J30" s="112">
        <v>4</v>
      </c>
      <c r="K30" s="112">
        <v>2</v>
      </c>
      <c r="L30" s="112">
        <v>2.5</v>
      </c>
      <c r="M30" s="112">
        <f t="shared" si="0"/>
        <v>8.5</v>
      </c>
      <c r="N30" s="319">
        <f t="shared" si="1"/>
        <v>30.357142857142858</v>
      </c>
      <c r="O30" s="10" t="s">
        <v>287</v>
      </c>
    </row>
    <row r="31" spans="1:15">
      <c r="A31" s="78">
        <v>25</v>
      </c>
      <c r="B31" s="27" t="s">
        <v>237</v>
      </c>
      <c r="C31" s="27" t="s">
        <v>238</v>
      </c>
      <c r="D31" s="27" t="s">
        <v>135</v>
      </c>
      <c r="E31" s="12" t="s">
        <v>217</v>
      </c>
      <c r="F31" s="13">
        <v>40093</v>
      </c>
      <c r="G31" s="14" t="s">
        <v>239</v>
      </c>
      <c r="H31" s="39">
        <v>7</v>
      </c>
      <c r="I31" s="109"/>
      <c r="J31" s="117">
        <v>5</v>
      </c>
      <c r="K31" s="117">
        <v>2</v>
      </c>
      <c r="L31" s="117">
        <v>1.5</v>
      </c>
      <c r="M31" s="112">
        <f t="shared" si="0"/>
        <v>8.5</v>
      </c>
      <c r="N31" s="319">
        <f t="shared" si="1"/>
        <v>30.357142857142858</v>
      </c>
      <c r="O31" s="27" t="s">
        <v>90</v>
      </c>
    </row>
    <row r="32" spans="1:15">
      <c r="A32" s="78">
        <v>26</v>
      </c>
      <c r="B32" s="14" t="s">
        <v>235</v>
      </c>
      <c r="C32" s="14" t="s">
        <v>118</v>
      </c>
      <c r="D32" s="14" t="s">
        <v>109</v>
      </c>
      <c r="E32" s="12" t="s">
        <v>217</v>
      </c>
      <c r="F32" s="13">
        <v>40255</v>
      </c>
      <c r="G32" s="14" t="s">
        <v>236</v>
      </c>
      <c r="H32" s="39">
        <v>7</v>
      </c>
      <c r="I32" s="109"/>
      <c r="J32" s="117">
        <v>5</v>
      </c>
      <c r="K32" s="117">
        <v>2</v>
      </c>
      <c r="L32" s="117">
        <v>1</v>
      </c>
      <c r="M32" s="112">
        <f t="shared" si="0"/>
        <v>8</v>
      </c>
      <c r="N32" s="319">
        <f t="shared" si="1"/>
        <v>28.571428571428573</v>
      </c>
      <c r="O32" s="14" t="s">
        <v>283</v>
      </c>
    </row>
    <row r="33" spans="1:15">
      <c r="A33" s="78">
        <v>27</v>
      </c>
      <c r="B33" s="27" t="s">
        <v>245</v>
      </c>
      <c r="C33" s="27" t="s">
        <v>246</v>
      </c>
      <c r="D33" s="27" t="s">
        <v>8</v>
      </c>
      <c r="E33" s="12" t="s">
        <v>9</v>
      </c>
      <c r="F33" s="13">
        <v>39941</v>
      </c>
      <c r="G33" s="14" t="s">
        <v>239</v>
      </c>
      <c r="H33" s="39">
        <v>7</v>
      </c>
      <c r="I33" s="229"/>
      <c r="J33" s="127">
        <v>7</v>
      </c>
      <c r="K33" s="127">
        <v>0</v>
      </c>
      <c r="L33" s="127">
        <v>1</v>
      </c>
      <c r="M33" s="112">
        <f t="shared" si="0"/>
        <v>8</v>
      </c>
      <c r="N33" s="319">
        <f t="shared" si="1"/>
        <v>28.571428571428573</v>
      </c>
      <c r="O33" s="27" t="s">
        <v>284</v>
      </c>
    </row>
    <row r="34" spans="1:15">
      <c r="A34" s="78">
        <v>28</v>
      </c>
      <c r="B34" s="10" t="s">
        <v>166</v>
      </c>
      <c r="C34" s="10" t="s">
        <v>186</v>
      </c>
      <c r="D34" s="10" t="s">
        <v>179</v>
      </c>
      <c r="E34" s="12" t="s">
        <v>217</v>
      </c>
      <c r="F34" s="13">
        <v>40133</v>
      </c>
      <c r="G34" s="10" t="s">
        <v>278</v>
      </c>
      <c r="H34" s="39">
        <v>7</v>
      </c>
      <c r="I34" s="108"/>
      <c r="J34" s="112">
        <v>3</v>
      </c>
      <c r="K34" s="112">
        <v>2</v>
      </c>
      <c r="L34" s="112">
        <v>3</v>
      </c>
      <c r="M34" s="112">
        <f t="shared" si="0"/>
        <v>8</v>
      </c>
      <c r="N34" s="319">
        <f t="shared" si="1"/>
        <v>28.571428571428573</v>
      </c>
      <c r="O34" s="10" t="s">
        <v>50</v>
      </c>
    </row>
    <row r="35" spans="1:15">
      <c r="A35" s="78">
        <v>29</v>
      </c>
      <c r="B35" s="28" t="s">
        <v>274</v>
      </c>
      <c r="C35" s="28" t="s">
        <v>275</v>
      </c>
      <c r="D35" s="28" t="s">
        <v>67</v>
      </c>
      <c r="E35" s="39" t="s">
        <v>217</v>
      </c>
      <c r="F35" s="13">
        <v>39965</v>
      </c>
      <c r="G35" s="56" t="s">
        <v>264</v>
      </c>
      <c r="H35" s="39">
        <v>7</v>
      </c>
      <c r="I35" s="108"/>
      <c r="J35" s="112">
        <v>2</v>
      </c>
      <c r="K35" s="112">
        <v>4</v>
      </c>
      <c r="L35" s="112">
        <v>1.5</v>
      </c>
      <c r="M35" s="112">
        <f t="shared" si="0"/>
        <v>7.5</v>
      </c>
      <c r="N35" s="319">
        <f t="shared" si="1"/>
        <v>26.785714285714285</v>
      </c>
      <c r="O35" s="28" t="s">
        <v>288</v>
      </c>
    </row>
    <row r="36" spans="1:15">
      <c r="A36" s="78">
        <v>30</v>
      </c>
      <c r="B36" s="28" t="s">
        <v>211</v>
      </c>
      <c r="C36" s="28" t="s">
        <v>270</v>
      </c>
      <c r="D36" s="28" t="s">
        <v>271</v>
      </c>
      <c r="E36" s="39" t="s">
        <v>217</v>
      </c>
      <c r="F36" s="13">
        <v>40127</v>
      </c>
      <c r="G36" s="56" t="s">
        <v>264</v>
      </c>
      <c r="H36" s="39">
        <v>7</v>
      </c>
      <c r="I36" s="108"/>
      <c r="J36" s="112">
        <v>5</v>
      </c>
      <c r="K36" s="112">
        <v>2</v>
      </c>
      <c r="L36" s="112">
        <v>0.5</v>
      </c>
      <c r="M36" s="112">
        <f t="shared" si="0"/>
        <v>7.5</v>
      </c>
      <c r="N36" s="319">
        <f t="shared" si="1"/>
        <v>26.785714285714285</v>
      </c>
      <c r="O36" s="28" t="s">
        <v>288</v>
      </c>
    </row>
    <row r="37" spans="1:15">
      <c r="A37" s="78">
        <v>31</v>
      </c>
      <c r="B37" s="14" t="s">
        <v>251</v>
      </c>
      <c r="C37" s="14" t="s">
        <v>252</v>
      </c>
      <c r="D37" s="14" t="s">
        <v>206</v>
      </c>
      <c r="E37" s="12" t="s">
        <v>217</v>
      </c>
      <c r="F37" s="13">
        <v>40332</v>
      </c>
      <c r="G37" s="14" t="s">
        <v>494</v>
      </c>
      <c r="H37" s="39">
        <v>7</v>
      </c>
      <c r="I37" s="108"/>
      <c r="J37" s="112">
        <v>2</v>
      </c>
      <c r="K37" s="112">
        <v>4</v>
      </c>
      <c r="L37" s="112">
        <v>0.5</v>
      </c>
      <c r="M37" s="112">
        <f t="shared" si="0"/>
        <v>6.5</v>
      </c>
      <c r="N37" s="319">
        <f t="shared" si="1"/>
        <v>23.214285714285715</v>
      </c>
      <c r="O37" s="14" t="s">
        <v>286</v>
      </c>
    </row>
    <row r="38" spans="1:15">
      <c r="A38" s="78">
        <v>32</v>
      </c>
      <c r="B38" s="14" t="s">
        <v>249</v>
      </c>
      <c r="C38" s="14" t="s">
        <v>250</v>
      </c>
      <c r="D38" s="14" t="s">
        <v>126</v>
      </c>
      <c r="E38" s="12" t="s">
        <v>217</v>
      </c>
      <c r="F38" s="13">
        <v>40181</v>
      </c>
      <c r="G38" s="14" t="s">
        <v>494</v>
      </c>
      <c r="H38" s="12">
        <v>7</v>
      </c>
      <c r="I38" s="108"/>
      <c r="J38" s="112">
        <v>1</v>
      </c>
      <c r="K38" s="112">
        <v>4</v>
      </c>
      <c r="L38" s="112">
        <v>1</v>
      </c>
      <c r="M38" s="112">
        <f t="shared" si="0"/>
        <v>6</v>
      </c>
      <c r="N38" s="319">
        <f t="shared" si="1"/>
        <v>21.428571428571427</v>
      </c>
      <c r="O38" s="14" t="s">
        <v>286</v>
      </c>
    </row>
    <row r="39" spans="1:15" ht="12.75">
      <c r="A39" s="70"/>
      <c r="B39" s="70"/>
      <c r="C39" s="70"/>
      <c r="D39" s="70"/>
      <c r="E39" s="70"/>
      <c r="F39" s="73"/>
      <c r="G39" s="70"/>
      <c r="H39" s="111"/>
      <c r="I39" s="111"/>
      <c r="J39" s="114"/>
      <c r="K39" s="114"/>
      <c r="L39" s="114"/>
      <c r="M39" s="114"/>
      <c r="N39" s="317"/>
      <c r="O39" s="62"/>
    </row>
    <row r="40" spans="1:15" ht="12.75">
      <c r="A40" s="70"/>
      <c r="B40" s="70"/>
      <c r="C40" s="70"/>
      <c r="D40" s="70"/>
      <c r="E40" s="70"/>
      <c r="F40" s="73"/>
      <c r="G40" s="70"/>
      <c r="H40" s="111"/>
      <c r="I40" s="111"/>
      <c r="J40" s="114"/>
      <c r="K40" s="114"/>
      <c r="L40" s="114"/>
      <c r="M40" s="114"/>
      <c r="N40" s="317"/>
      <c r="O40" s="62"/>
    </row>
    <row r="41" spans="1:15" s="326" customFormat="1">
      <c r="A41" s="261"/>
      <c r="B41" s="261" t="s">
        <v>496</v>
      </c>
      <c r="C41" s="261" t="s">
        <v>497</v>
      </c>
      <c r="D41" s="261"/>
      <c r="E41" s="261"/>
      <c r="F41" s="478"/>
      <c r="G41" s="261"/>
      <c r="H41" s="276"/>
      <c r="I41" s="276"/>
      <c r="J41" s="276"/>
      <c r="K41" s="276"/>
      <c r="L41" s="276"/>
      <c r="M41" s="276"/>
      <c r="N41" s="479"/>
    </row>
    <row r="42" spans="1:15" s="326" customFormat="1">
      <c r="A42" s="261"/>
      <c r="B42" s="261"/>
      <c r="C42" s="261"/>
      <c r="D42" s="261"/>
      <c r="E42" s="261"/>
      <c r="F42" s="478"/>
      <c r="G42" s="261"/>
      <c r="H42" s="276"/>
      <c r="I42" s="276"/>
      <c r="J42" s="276"/>
      <c r="K42" s="276"/>
      <c r="L42" s="276"/>
      <c r="M42" s="276"/>
      <c r="N42" s="479"/>
    </row>
    <row r="43" spans="1:15" s="326" customFormat="1">
      <c r="A43" s="261"/>
      <c r="B43" s="261" t="s">
        <v>495</v>
      </c>
      <c r="C43" s="261" t="s">
        <v>498</v>
      </c>
      <c r="D43" s="261"/>
      <c r="E43" s="261"/>
      <c r="F43" s="478"/>
      <c r="G43" s="261"/>
      <c r="H43" s="276"/>
      <c r="I43" s="276"/>
      <c r="J43" s="276"/>
      <c r="K43" s="276"/>
      <c r="L43" s="276"/>
      <c r="M43" s="276"/>
      <c r="N43" s="479"/>
    </row>
    <row r="44" spans="1:15" s="326" customFormat="1">
      <c r="A44" s="261"/>
      <c r="B44" s="261"/>
      <c r="C44" s="261" t="s">
        <v>499</v>
      </c>
      <c r="D44" s="261"/>
      <c r="E44" s="261"/>
      <c r="F44" s="478"/>
      <c r="G44" s="261"/>
      <c r="H44" s="276"/>
      <c r="I44" s="276"/>
      <c r="J44" s="276"/>
      <c r="K44" s="276"/>
      <c r="L44" s="276"/>
      <c r="M44" s="276"/>
      <c r="N44" s="479"/>
    </row>
    <row r="45" spans="1:15" s="326" customFormat="1">
      <c r="A45" s="261"/>
      <c r="B45" s="261"/>
      <c r="C45" s="261"/>
      <c r="D45" s="261"/>
      <c r="E45" s="261"/>
      <c r="F45" s="478"/>
      <c r="G45" s="261"/>
      <c r="H45" s="276" t="s">
        <v>0</v>
      </c>
      <c r="I45" s="276"/>
      <c r="J45" s="276"/>
      <c r="K45" s="276"/>
      <c r="L45" s="276"/>
      <c r="M45" s="276"/>
      <c r="N45" s="479"/>
    </row>
    <row r="46" spans="1:15" s="326" customFormat="1">
      <c r="A46" s="261"/>
      <c r="B46" s="261"/>
      <c r="C46" s="261"/>
      <c r="D46" s="261"/>
      <c r="E46" s="261"/>
      <c r="F46" s="478"/>
      <c r="G46" s="261"/>
      <c r="H46" s="276"/>
      <c r="I46" s="276"/>
      <c r="J46" s="276"/>
      <c r="K46" s="276"/>
      <c r="L46" s="276"/>
      <c r="M46" s="276"/>
      <c r="N46" s="479"/>
    </row>
    <row r="47" spans="1:15" ht="12.75">
      <c r="A47" s="70"/>
      <c r="B47" s="70"/>
      <c r="C47" s="70"/>
      <c r="D47" s="70"/>
      <c r="E47" s="70"/>
      <c r="F47" s="73"/>
      <c r="G47" s="70"/>
      <c r="H47" s="111"/>
      <c r="I47" s="111"/>
      <c r="J47" s="114"/>
      <c r="K47" s="114"/>
      <c r="L47" s="114"/>
      <c r="M47" s="114"/>
      <c r="N47" s="317"/>
    </row>
    <row r="48" spans="1:15" ht="12.75">
      <c r="A48" s="70"/>
      <c r="B48" s="70"/>
      <c r="C48" s="70"/>
      <c r="D48" s="70"/>
      <c r="E48" s="70"/>
      <c r="F48" s="73"/>
      <c r="G48" s="70"/>
      <c r="H48" s="111"/>
      <c r="I48" s="111"/>
      <c r="J48" s="114"/>
      <c r="K48" s="114"/>
      <c r="L48" s="114"/>
      <c r="M48" s="114"/>
      <c r="N48" s="317"/>
    </row>
    <row r="49" spans="1:14" ht="12.75">
      <c r="A49" s="70"/>
      <c r="B49" s="70"/>
      <c r="C49" s="70"/>
      <c r="D49" s="70"/>
      <c r="E49" s="70"/>
      <c r="F49" s="73"/>
      <c r="G49" s="70"/>
      <c r="H49" s="111"/>
      <c r="I49" s="111"/>
      <c r="J49" s="114"/>
      <c r="K49" s="114"/>
      <c r="L49" s="114"/>
      <c r="M49" s="114"/>
      <c r="N49" s="317"/>
    </row>
    <row r="50" spans="1:14" ht="12.75">
      <c r="A50" s="70"/>
      <c r="B50" s="70"/>
      <c r="C50" s="70"/>
      <c r="D50" s="70"/>
      <c r="E50" s="70"/>
      <c r="F50" s="73"/>
      <c r="G50" s="70"/>
      <c r="H50" s="111"/>
      <c r="I50" s="111"/>
      <c r="J50" s="114"/>
      <c r="K50" s="114"/>
      <c r="L50" s="114"/>
      <c r="M50" s="114"/>
      <c r="N50" s="317"/>
    </row>
    <row r="51" spans="1:14" ht="12.75">
      <c r="A51" s="70"/>
      <c r="B51" s="70"/>
      <c r="C51" s="70"/>
      <c r="D51" s="70"/>
      <c r="E51" s="70"/>
      <c r="F51" s="73"/>
      <c r="G51" s="70"/>
      <c r="H51" s="111"/>
      <c r="I51" s="111"/>
      <c r="J51" s="114"/>
      <c r="K51" s="114"/>
      <c r="L51" s="114"/>
      <c r="M51" s="114"/>
      <c r="N51" s="317"/>
    </row>
    <row r="52" spans="1:14" ht="12.75">
      <c r="A52" s="70"/>
      <c r="B52" s="70"/>
      <c r="C52" s="70"/>
      <c r="D52" s="70"/>
      <c r="E52" s="70"/>
      <c r="F52" s="73"/>
      <c r="G52" s="70"/>
      <c r="H52" s="111"/>
      <c r="I52" s="111"/>
      <c r="J52" s="114"/>
      <c r="K52" s="114"/>
      <c r="L52" s="114"/>
      <c r="M52" s="114"/>
      <c r="N52" s="317"/>
    </row>
    <row r="53" spans="1:14" ht="12.75">
      <c r="A53" s="70"/>
      <c r="B53" s="70"/>
      <c r="C53" s="70"/>
      <c r="D53" s="70"/>
      <c r="E53" s="70"/>
      <c r="F53" s="73"/>
      <c r="G53" s="70"/>
      <c r="H53" s="111"/>
      <c r="I53" s="111"/>
      <c r="J53" s="114"/>
      <c r="K53" s="114"/>
      <c r="L53" s="114"/>
      <c r="M53" s="114"/>
      <c r="N53" s="317"/>
    </row>
    <row r="54" spans="1:14" ht="12.75">
      <c r="A54" s="70"/>
      <c r="B54" s="70"/>
      <c r="C54" s="70"/>
      <c r="D54" s="70"/>
      <c r="E54" s="70"/>
      <c r="F54" s="73"/>
      <c r="G54" s="70"/>
      <c r="H54" s="111"/>
      <c r="I54" s="111"/>
      <c r="J54" s="114"/>
      <c r="K54" s="114"/>
      <c r="L54" s="114"/>
      <c r="M54" s="114"/>
      <c r="N54" s="317"/>
    </row>
    <row r="55" spans="1:14" ht="12.75">
      <c r="A55" s="70"/>
      <c r="B55" s="70"/>
      <c r="C55" s="70"/>
      <c r="D55" s="70"/>
      <c r="E55" s="70"/>
      <c r="F55" s="73"/>
      <c r="G55" s="70"/>
      <c r="H55" s="111"/>
      <c r="I55" s="111"/>
      <c r="J55" s="114"/>
      <c r="K55" s="114"/>
      <c r="L55" s="114"/>
      <c r="M55" s="114"/>
      <c r="N55" s="317"/>
    </row>
  </sheetData>
  <sortState ref="A8:O44">
    <sortCondition descending="1" ref="M8:M44"/>
  </sortState>
  <dataValidations count="4">
    <dataValidation type="list" allowBlank="1" sqref="E7:E55">
      <formula1>"м,ж"</formula1>
    </dataValidation>
    <dataValidation type="list" allowBlank="1" sqref="I7:L55">
      <formula1>"победитель,призер,участник"</formula1>
    </dataValidation>
    <dataValidation type="list" allowBlank="1" sqref="C4 H7:H55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92"/>
  <sheetViews>
    <sheetView topLeftCell="A40" zoomScale="70" zoomScaleNormal="70" workbookViewId="0">
      <selection activeCell="G83" sqref="G83"/>
    </sheetView>
  </sheetViews>
  <sheetFormatPr defaultColWidth="12.5703125" defaultRowHeight="15.75" customHeight="1"/>
  <cols>
    <col min="1" max="1" width="10.140625" style="47" customWidth="1"/>
    <col min="2" max="2" width="16.85546875" customWidth="1"/>
    <col min="3" max="3" width="14.85546875" customWidth="1"/>
    <col min="4" max="4" width="17.7109375" customWidth="1"/>
    <col min="5" max="5" width="7.85546875" style="47" customWidth="1"/>
    <col min="7" max="7" width="47.7109375" style="36" customWidth="1"/>
    <col min="8" max="8" width="13.28515625" style="47" customWidth="1"/>
    <col min="9" max="9" width="9.42578125" style="47" customWidth="1"/>
    <col min="10" max="10" width="8" style="47" customWidth="1"/>
    <col min="11" max="11" width="10.7109375" style="47" customWidth="1"/>
    <col min="12" max="12" width="11.42578125" style="47" customWidth="1"/>
    <col min="13" max="13" width="9.42578125" style="313" customWidth="1"/>
    <col min="14" max="14" width="37.7109375" customWidth="1"/>
  </cols>
  <sheetData>
    <row r="1" spans="1:16" ht="12.75">
      <c r="A1" s="216" t="s">
        <v>0</v>
      </c>
      <c r="B1" s="2" t="s">
        <v>489</v>
      </c>
      <c r="C1" s="2"/>
      <c r="D1" s="2"/>
      <c r="E1" s="46"/>
      <c r="F1" s="2"/>
      <c r="G1" s="34"/>
      <c r="H1" s="25"/>
      <c r="I1" s="25"/>
      <c r="J1" s="25"/>
      <c r="K1" s="25"/>
      <c r="L1" s="25"/>
      <c r="M1" s="308"/>
      <c r="N1" s="7"/>
    </row>
    <row r="2" spans="1:16" ht="12.75">
      <c r="A2" s="25"/>
      <c r="B2" s="4" t="s">
        <v>1</v>
      </c>
      <c r="C2" s="5" t="s">
        <v>2</v>
      </c>
      <c r="D2" s="7" t="s">
        <v>0</v>
      </c>
      <c r="E2" s="25"/>
      <c r="F2" s="7"/>
      <c r="G2" s="35"/>
      <c r="H2" s="25"/>
      <c r="I2" s="25"/>
      <c r="J2" s="25"/>
      <c r="K2" s="25"/>
      <c r="L2" s="25"/>
      <c r="M2" s="308"/>
      <c r="N2" s="7"/>
    </row>
    <row r="3" spans="1:16" ht="12.75">
      <c r="A3" s="25"/>
      <c r="B3" s="4" t="s">
        <v>3</v>
      </c>
      <c r="C3" s="6" t="s">
        <v>4</v>
      </c>
      <c r="D3" s="7"/>
      <c r="E3" s="25"/>
      <c r="F3" s="7"/>
      <c r="G3" s="35"/>
      <c r="H3" s="25"/>
      <c r="I3" s="168"/>
      <c r="J3" s="168"/>
      <c r="K3" s="25"/>
      <c r="L3" s="25"/>
      <c r="M3" s="308"/>
      <c r="N3" s="7"/>
    </row>
    <row r="4" spans="1:16" ht="12.75">
      <c r="A4" s="25"/>
      <c r="B4" s="4" t="s">
        <v>5</v>
      </c>
      <c r="C4" s="7">
        <v>8</v>
      </c>
      <c r="D4" s="7"/>
      <c r="E4" s="25"/>
      <c r="F4" s="7"/>
      <c r="G4" s="35"/>
      <c r="H4" s="279"/>
      <c r="I4" s="169"/>
      <c r="J4" s="169"/>
      <c r="K4" s="170"/>
      <c r="L4" s="25"/>
      <c r="M4" s="308"/>
      <c r="N4" s="7"/>
    </row>
    <row r="5" spans="1:16" ht="12.75">
      <c r="A5" s="25"/>
      <c r="B5" s="8" t="s">
        <v>6</v>
      </c>
      <c r="C5" s="7">
        <v>31</v>
      </c>
      <c r="D5" s="7"/>
      <c r="E5" s="25"/>
      <c r="F5" s="9"/>
      <c r="G5" s="35"/>
      <c r="H5" s="279"/>
      <c r="I5" s="169"/>
      <c r="J5" s="169"/>
      <c r="K5" s="170"/>
      <c r="L5" s="25"/>
      <c r="M5" s="308"/>
      <c r="N5" s="7"/>
    </row>
    <row r="6" spans="1:16" s="83" customFormat="1" ht="25.5">
      <c r="A6" s="80" t="s">
        <v>11</v>
      </c>
      <c r="B6" s="79" t="s">
        <v>12</v>
      </c>
      <c r="C6" s="79" t="s">
        <v>13</v>
      </c>
      <c r="D6" s="79" t="s">
        <v>14</v>
      </c>
      <c r="E6" s="80" t="s">
        <v>15</v>
      </c>
      <c r="F6" s="79" t="s">
        <v>16</v>
      </c>
      <c r="G6" s="90" t="s">
        <v>17</v>
      </c>
      <c r="H6" s="280" t="s">
        <v>18</v>
      </c>
      <c r="I6" s="107">
        <v>1</v>
      </c>
      <c r="J6" s="107">
        <v>2</v>
      </c>
      <c r="K6" s="171">
        <v>3</v>
      </c>
      <c r="L6" s="90" t="s">
        <v>19</v>
      </c>
      <c r="M6" s="314" t="s">
        <v>486</v>
      </c>
      <c r="N6" s="82" t="s">
        <v>20</v>
      </c>
    </row>
    <row r="7" spans="1:16">
      <c r="A7" s="374">
        <v>1</v>
      </c>
      <c r="B7" s="76" t="s">
        <v>77</v>
      </c>
      <c r="C7" s="76" t="s">
        <v>304</v>
      </c>
      <c r="D7" s="76" t="s">
        <v>46</v>
      </c>
      <c r="E7" s="12" t="s">
        <v>217</v>
      </c>
      <c r="F7" s="45">
        <v>39702</v>
      </c>
      <c r="G7" s="75" t="s">
        <v>248</v>
      </c>
      <c r="H7" s="230" t="s">
        <v>491</v>
      </c>
      <c r="I7" s="22">
        <v>12</v>
      </c>
      <c r="J7" s="22">
        <v>10</v>
      </c>
      <c r="K7" s="230">
        <v>6</v>
      </c>
      <c r="L7" s="262">
        <f t="shared" ref="L7:L38" si="0">SUM(I7+J7+K7)</f>
        <v>28</v>
      </c>
      <c r="M7" s="315">
        <f>L7*100/31</f>
        <v>90.322580645161295</v>
      </c>
      <c r="N7" s="231" t="s">
        <v>285</v>
      </c>
      <c r="O7" s="259"/>
      <c r="P7" s="259"/>
    </row>
    <row r="8" spans="1:16">
      <c r="A8" s="374">
        <v>2</v>
      </c>
      <c r="B8" s="10" t="s">
        <v>319</v>
      </c>
      <c r="C8" s="10" t="s">
        <v>320</v>
      </c>
      <c r="D8" s="10" t="s">
        <v>321</v>
      </c>
      <c r="E8" s="12" t="s">
        <v>9</v>
      </c>
      <c r="F8" s="45">
        <v>39702</v>
      </c>
      <c r="G8" s="11" t="s">
        <v>59</v>
      </c>
      <c r="H8" s="263" t="s">
        <v>492</v>
      </c>
      <c r="I8" s="22">
        <v>15</v>
      </c>
      <c r="J8" s="22">
        <v>8</v>
      </c>
      <c r="K8" s="263">
        <v>0.5</v>
      </c>
      <c r="L8" s="262">
        <f t="shared" si="0"/>
        <v>23.5</v>
      </c>
      <c r="M8" s="315">
        <f t="shared" ref="M8:M66" si="1">L8*100/31</f>
        <v>75.806451612903231</v>
      </c>
      <c r="N8" s="232" t="s">
        <v>379</v>
      </c>
      <c r="O8" s="259"/>
      <c r="P8" s="259"/>
    </row>
    <row r="9" spans="1:16">
      <c r="A9" s="374">
        <v>3</v>
      </c>
      <c r="B9" s="76" t="s">
        <v>307</v>
      </c>
      <c r="C9" s="76" t="s">
        <v>308</v>
      </c>
      <c r="D9" s="76" t="s">
        <v>309</v>
      </c>
      <c r="E9" s="12" t="s">
        <v>217</v>
      </c>
      <c r="F9" s="45">
        <v>39572</v>
      </c>
      <c r="G9" s="75" t="s">
        <v>248</v>
      </c>
      <c r="H9" s="263" t="s">
        <v>492</v>
      </c>
      <c r="I9" s="22">
        <v>12</v>
      </c>
      <c r="J9" s="22">
        <v>6</v>
      </c>
      <c r="K9" s="263">
        <v>3.5</v>
      </c>
      <c r="L9" s="262">
        <f t="shared" si="0"/>
        <v>21.5</v>
      </c>
      <c r="M9" s="315">
        <f t="shared" si="1"/>
        <v>69.354838709677423</v>
      </c>
      <c r="N9" s="233" t="s">
        <v>285</v>
      </c>
      <c r="O9" s="259"/>
      <c r="P9" s="259"/>
    </row>
    <row r="10" spans="1:16">
      <c r="A10" s="374">
        <v>4</v>
      </c>
      <c r="B10" s="76" t="s">
        <v>307</v>
      </c>
      <c r="C10" s="76" t="s">
        <v>191</v>
      </c>
      <c r="D10" s="76" t="s">
        <v>309</v>
      </c>
      <c r="E10" s="12" t="s">
        <v>217</v>
      </c>
      <c r="F10" s="45">
        <v>39572</v>
      </c>
      <c r="G10" s="75" t="s">
        <v>248</v>
      </c>
      <c r="H10" s="263" t="s">
        <v>492</v>
      </c>
      <c r="I10" s="22">
        <v>11</v>
      </c>
      <c r="J10" s="22">
        <v>6</v>
      </c>
      <c r="K10" s="263">
        <v>3.5</v>
      </c>
      <c r="L10" s="262">
        <f t="shared" si="0"/>
        <v>20.5</v>
      </c>
      <c r="M10" s="315">
        <f t="shared" si="1"/>
        <v>66.129032258064512</v>
      </c>
      <c r="N10" s="233" t="s">
        <v>285</v>
      </c>
      <c r="O10" s="259"/>
      <c r="P10" s="259"/>
    </row>
    <row r="11" spans="1:16">
      <c r="A11" s="374">
        <v>5</v>
      </c>
      <c r="B11" s="10" t="s">
        <v>21</v>
      </c>
      <c r="C11" s="10" t="s">
        <v>22</v>
      </c>
      <c r="D11" s="10" t="s">
        <v>23</v>
      </c>
      <c r="E11" s="12" t="s">
        <v>217</v>
      </c>
      <c r="F11" s="45">
        <v>39489</v>
      </c>
      <c r="G11" s="11" t="s">
        <v>239</v>
      </c>
      <c r="H11" s="263" t="s">
        <v>492</v>
      </c>
      <c r="I11" s="22">
        <v>8</v>
      </c>
      <c r="J11" s="22">
        <v>8</v>
      </c>
      <c r="K11" s="263">
        <v>4</v>
      </c>
      <c r="L11" s="262">
        <f t="shared" si="0"/>
        <v>20</v>
      </c>
      <c r="M11" s="315">
        <f t="shared" si="1"/>
        <v>64.516129032258064</v>
      </c>
      <c r="N11" s="232" t="s">
        <v>284</v>
      </c>
      <c r="O11" s="259"/>
      <c r="P11" s="259"/>
    </row>
    <row r="12" spans="1:16">
      <c r="A12" s="374">
        <v>6</v>
      </c>
      <c r="B12" s="234" t="s">
        <v>305</v>
      </c>
      <c r="C12" s="234" t="s">
        <v>306</v>
      </c>
      <c r="D12" s="234" t="s">
        <v>85</v>
      </c>
      <c r="E12" s="20" t="s">
        <v>217</v>
      </c>
      <c r="F12" s="145">
        <v>39668</v>
      </c>
      <c r="G12" s="235" t="s">
        <v>248</v>
      </c>
      <c r="H12" s="263" t="s">
        <v>492</v>
      </c>
      <c r="I12" s="22">
        <v>10</v>
      </c>
      <c r="J12" s="22">
        <v>4</v>
      </c>
      <c r="K12" s="263">
        <v>5</v>
      </c>
      <c r="L12" s="262">
        <f t="shared" si="0"/>
        <v>19</v>
      </c>
      <c r="M12" s="315">
        <f t="shared" si="1"/>
        <v>61.29032258064516</v>
      </c>
      <c r="N12" s="236" t="s">
        <v>285</v>
      </c>
      <c r="O12" s="259"/>
      <c r="P12" s="259"/>
    </row>
    <row r="13" spans="1:16" ht="47.25">
      <c r="A13" s="374">
        <v>7</v>
      </c>
      <c r="B13" s="138" t="s">
        <v>45</v>
      </c>
      <c r="C13" s="28" t="s">
        <v>354</v>
      </c>
      <c r="D13" s="103" t="s">
        <v>109</v>
      </c>
      <c r="E13" s="142" t="s">
        <v>217</v>
      </c>
      <c r="F13" s="45">
        <v>39775</v>
      </c>
      <c r="G13" s="50" t="s">
        <v>264</v>
      </c>
      <c r="H13" s="263" t="s">
        <v>492</v>
      </c>
      <c r="I13" s="22">
        <v>13</v>
      </c>
      <c r="J13" s="22">
        <v>4</v>
      </c>
      <c r="K13" s="263">
        <v>2</v>
      </c>
      <c r="L13" s="262">
        <f t="shared" si="0"/>
        <v>19</v>
      </c>
      <c r="M13" s="315">
        <f t="shared" si="1"/>
        <v>61.29032258064516</v>
      </c>
      <c r="N13" s="103" t="s">
        <v>92</v>
      </c>
      <c r="O13" s="259"/>
      <c r="P13" s="259"/>
    </row>
    <row r="14" spans="1:16">
      <c r="A14" s="374">
        <v>8</v>
      </c>
      <c r="B14" s="95" t="s">
        <v>332</v>
      </c>
      <c r="C14" s="95" t="s">
        <v>333</v>
      </c>
      <c r="D14" s="95" t="s">
        <v>334</v>
      </c>
      <c r="E14" s="20" t="s">
        <v>217</v>
      </c>
      <c r="F14" s="95" t="s">
        <v>335</v>
      </c>
      <c r="G14" s="185" t="s">
        <v>59</v>
      </c>
      <c r="H14" s="263" t="s">
        <v>492</v>
      </c>
      <c r="I14" s="264">
        <v>9</v>
      </c>
      <c r="J14" s="264">
        <v>6</v>
      </c>
      <c r="K14" s="265">
        <v>4</v>
      </c>
      <c r="L14" s="262">
        <f t="shared" si="0"/>
        <v>19</v>
      </c>
      <c r="M14" s="315">
        <f t="shared" si="1"/>
        <v>61.29032258064516</v>
      </c>
      <c r="N14" s="102" t="s">
        <v>60</v>
      </c>
      <c r="O14" s="259"/>
      <c r="P14" s="259"/>
    </row>
    <row r="15" spans="1:16" ht="31.5">
      <c r="A15" s="374">
        <v>9</v>
      </c>
      <c r="B15" s="95" t="s">
        <v>490</v>
      </c>
      <c r="C15" s="95" t="s">
        <v>341</v>
      </c>
      <c r="D15" s="95" t="s">
        <v>342</v>
      </c>
      <c r="E15" s="20" t="s">
        <v>217</v>
      </c>
      <c r="F15" s="237">
        <v>39602</v>
      </c>
      <c r="G15" s="238" t="s">
        <v>80</v>
      </c>
      <c r="H15" s="263" t="s">
        <v>492</v>
      </c>
      <c r="I15" s="22">
        <v>10</v>
      </c>
      <c r="J15" s="22">
        <v>6</v>
      </c>
      <c r="K15" s="263">
        <v>2.5</v>
      </c>
      <c r="L15" s="262">
        <f t="shared" si="0"/>
        <v>18.5</v>
      </c>
      <c r="M15" s="315">
        <f t="shared" si="1"/>
        <v>59.677419354838712</v>
      </c>
      <c r="N15" s="102" t="s">
        <v>132</v>
      </c>
      <c r="O15" s="259"/>
      <c r="P15" s="259"/>
    </row>
    <row r="16" spans="1:16" ht="47.25">
      <c r="A16" s="374">
        <v>10</v>
      </c>
      <c r="B16" s="96" t="s">
        <v>289</v>
      </c>
      <c r="C16" s="96" t="s">
        <v>210</v>
      </c>
      <c r="D16" s="96" t="s">
        <v>350</v>
      </c>
      <c r="E16" s="99" t="s">
        <v>217</v>
      </c>
      <c r="F16" s="145">
        <v>39455</v>
      </c>
      <c r="G16" s="178" t="s">
        <v>264</v>
      </c>
      <c r="H16" s="263" t="s">
        <v>492</v>
      </c>
      <c r="I16" s="266">
        <v>11</v>
      </c>
      <c r="J16" s="266">
        <v>4</v>
      </c>
      <c r="K16" s="267">
        <v>2.5</v>
      </c>
      <c r="L16" s="262">
        <f t="shared" si="0"/>
        <v>17.5</v>
      </c>
      <c r="M16" s="315">
        <f t="shared" si="1"/>
        <v>56.451612903225808</v>
      </c>
      <c r="N16" s="103" t="s">
        <v>92</v>
      </c>
      <c r="O16" s="259"/>
      <c r="P16" s="259"/>
    </row>
    <row r="17" spans="1:16" ht="47.25">
      <c r="A17" s="374">
        <v>11</v>
      </c>
      <c r="B17" s="96" t="s">
        <v>348</v>
      </c>
      <c r="C17" s="96" t="s">
        <v>212</v>
      </c>
      <c r="D17" s="96" t="s">
        <v>349</v>
      </c>
      <c r="E17" s="99" t="s">
        <v>217</v>
      </c>
      <c r="F17" s="239">
        <v>39786</v>
      </c>
      <c r="G17" s="178" t="s">
        <v>264</v>
      </c>
      <c r="H17" s="263" t="s">
        <v>492</v>
      </c>
      <c r="I17" s="22">
        <v>8</v>
      </c>
      <c r="J17" s="22">
        <v>6</v>
      </c>
      <c r="K17" s="263">
        <v>3.5</v>
      </c>
      <c r="L17" s="262">
        <f t="shared" si="0"/>
        <v>17.5</v>
      </c>
      <c r="M17" s="315">
        <f t="shared" si="1"/>
        <v>56.451612903225808</v>
      </c>
      <c r="N17" s="103" t="s">
        <v>92</v>
      </c>
      <c r="O17" s="259"/>
      <c r="P17" s="259"/>
    </row>
    <row r="18" spans="1:16" ht="47.25">
      <c r="A18" s="374">
        <v>12</v>
      </c>
      <c r="B18" s="96" t="s">
        <v>39</v>
      </c>
      <c r="C18" s="96" t="s">
        <v>40</v>
      </c>
      <c r="D18" s="96" t="s">
        <v>41</v>
      </c>
      <c r="E18" s="99" t="s">
        <v>217</v>
      </c>
      <c r="F18" s="145">
        <v>39750</v>
      </c>
      <c r="G18" s="178" t="s">
        <v>264</v>
      </c>
      <c r="H18" s="263" t="s">
        <v>492</v>
      </c>
      <c r="I18" s="266">
        <v>10</v>
      </c>
      <c r="J18" s="266">
        <v>4</v>
      </c>
      <c r="K18" s="267">
        <v>3</v>
      </c>
      <c r="L18" s="262">
        <f t="shared" si="0"/>
        <v>17</v>
      </c>
      <c r="M18" s="315">
        <f t="shared" si="1"/>
        <v>54.838709677419352</v>
      </c>
      <c r="N18" s="103" t="s">
        <v>92</v>
      </c>
      <c r="O18" s="259"/>
      <c r="P18" s="259"/>
    </row>
    <row r="19" spans="1:16" s="177" customFormat="1">
      <c r="A19" s="374">
        <v>13</v>
      </c>
      <c r="B19" s="234" t="s">
        <v>31</v>
      </c>
      <c r="C19" s="234" t="s">
        <v>32</v>
      </c>
      <c r="D19" s="234" t="s">
        <v>33</v>
      </c>
      <c r="E19" s="20" t="s">
        <v>217</v>
      </c>
      <c r="F19" s="145">
        <v>39527</v>
      </c>
      <c r="G19" s="235" t="s">
        <v>276</v>
      </c>
      <c r="H19" s="263" t="s">
        <v>492</v>
      </c>
      <c r="I19" s="268">
        <v>5</v>
      </c>
      <c r="J19" s="268">
        <v>10</v>
      </c>
      <c r="K19" s="269">
        <v>2</v>
      </c>
      <c r="L19" s="262">
        <f t="shared" si="0"/>
        <v>17</v>
      </c>
      <c r="M19" s="315">
        <f t="shared" si="1"/>
        <v>54.838709677419352</v>
      </c>
      <c r="N19" s="236" t="s">
        <v>27</v>
      </c>
      <c r="O19" s="259"/>
      <c r="P19" s="259"/>
    </row>
    <row r="20" spans="1:16" s="137" customFormat="1">
      <c r="A20" s="421">
        <v>14</v>
      </c>
      <c r="B20" s="240" t="s">
        <v>28</v>
      </c>
      <c r="C20" s="240" t="s">
        <v>29</v>
      </c>
      <c r="D20" s="240" t="s">
        <v>30</v>
      </c>
      <c r="E20" s="167" t="s">
        <v>9</v>
      </c>
      <c r="F20" s="237">
        <v>39471</v>
      </c>
      <c r="G20" s="242" t="s">
        <v>248</v>
      </c>
      <c r="H20" s="263" t="s">
        <v>492</v>
      </c>
      <c r="I20" s="270">
        <v>8</v>
      </c>
      <c r="J20" s="270">
        <v>4</v>
      </c>
      <c r="K20" s="271">
        <v>5</v>
      </c>
      <c r="L20" s="272">
        <f t="shared" si="0"/>
        <v>17</v>
      </c>
      <c r="M20" s="315">
        <f t="shared" si="1"/>
        <v>54.838709677419352</v>
      </c>
      <c r="N20" s="243" t="s">
        <v>285</v>
      </c>
      <c r="O20" s="260"/>
      <c r="P20" s="260"/>
    </row>
    <row r="21" spans="1:16" ht="31.5">
      <c r="A21" s="374">
        <v>15</v>
      </c>
      <c r="B21" s="95" t="s">
        <v>343</v>
      </c>
      <c r="C21" s="95" t="s">
        <v>344</v>
      </c>
      <c r="D21" s="95" t="s">
        <v>35</v>
      </c>
      <c r="E21" s="20" t="s">
        <v>217</v>
      </c>
      <c r="F21" s="237">
        <v>39633</v>
      </c>
      <c r="G21" s="238" t="s">
        <v>80</v>
      </c>
      <c r="H21" s="263" t="s">
        <v>492</v>
      </c>
      <c r="I21" s="22">
        <v>10</v>
      </c>
      <c r="J21" s="22">
        <v>4</v>
      </c>
      <c r="K21" s="263">
        <v>2.5</v>
      </c>
      <c r="L21" s="262">
        <f t="shared" si="0"/>
        <v>16.5</v>
      </c>
      <c r="M21" s="315">
        <f t="shared" si="1"/>
        <v>53.225806451612904</v>
      </c>
      <c r="N21" s="102" t="s">
        <v>132</v>
      </c>
      <c r="O21" s="259"/>
      <c r="P21" s="259"/>
    </row>
    <row r="22" spans="1:16">
      <c r="A22" s="374">
        <v>16</v>
      </c>
      <c r="B22" s="244" t="s">
        <v>63</v>
      </c>
      <c r="C22" s="244" t="s">
        <v>124</v>
      </c>
      <c r="D22" s="244" t="s">
        <v>35</v>
      </c>
      <c r="E22" s="33" t="s">
        <v>217</v>
      </c>
      <c r="F22" s="245">
        <v>39983</v>
      </c>
      <c r="G22" s="37" t="s">
        <v>59</v>
      </c>
      <c r="H22" s="263"/>
      <c r="I22" s="22">
        <v>3</v>
      </c>
      <c r="J22" s="22">
        <v>10</v>
      </c>
      <c r="K22" s="263">
        <v>3</v>
      </c>
      <c r="L22" s="262">
        <f t="shared" si="0"/>
        <v>16</v>
      </c>
      <c r="M22" s="315">
        <f t="shared" si="1"/>
        <v>51.612903225806448</v>
      </c>
      <c r="N22" s="246" t="s">
        <v>60</v>
      </c>
      <c r="O22" s="259"/>
      <c r="P22" s="259"/>
    </row>
    <row r="23" spans="1:16" ht="15.75" customHeight="1">
      <c r="A23" s="374">
        <v>17</v>
      </c>
      <c r="B23" s="10" t="s">
        <v>323</v>
      </c>
      <c r="C23" s="10" t="s">
        <v>324</v>
      </c>
      <c r="D23" s="10" t="s">
        <v>325</v>
      </c>
      <c r="E23" s="12" t="s">
        <v>217</v>
      </c>
      <c r="F23" s="10" t="s">
        <v>326</v>
      </c>
      <c r="G23" s="11" t="s">
        <v>59</v>
      </c>
      <c r="H23" s="263"/>
      <c r="I23" s="22">
        <v>8</v>
      </c>
      <c r="J23" s="22">
        <v>6</v>
      </c>
      <c r="K23" s="263">
        <v>2</v>
      </c>
      <c r="L23" s="262">
        <f t="shared" si="0"/>
        <v>16</v>
      </c>
      <c r="M23" s="315">
        <f t="shared" si="1"/>
        <v>51.612903225806448</v>
      </c>
      <c r="N23" s="85" t="s">
        <v>60</v>
      </c>
      <c r="O23" s="259"/>
      <c r="P23" s="259"/>
    </row>
    <row r="24" spans="1:16">
      <c r="A24" s="374">
        <v>18</v>
      </c>
      <c r="B24" s="10" t="s">
        <v>158</v>
      </c>
      <c r="C24" s="10" t="s">
        <v>75</v>
      </c>
      <c r="D24" s="76" t="s">
        <v>271</v>
      </c>
      <c r="E24" s="12" t="s">
        <v>217</v>
      </c>
      <c r="F24" s="45">
        <v>39940</v>
      </c>
      <c r="G24" s="11" t="s">
        <v>278</v>
      </c>
      <c r="H24" s="263"/>
      <c r="I24" s="22">
        <v>8</v>
      </c>
      <c r="J24" s="22">
        <v>4</v>
      </c>
      <c r="K24" s="263">
        <v>3.5</v>
      </c>
      <c r="L24" s="262">
        <f t="shared" si="0"/>
        <v>15.5</v>
      </c>
      <c r="M24" s="315">
        <f t="shared" si="1"/>
        <v>50</v>
      </c>
      <c r="N24" s="89" t="s">
        <v>43</v>
      </c>
      <c r="O24" s="259"/>
      <c r="P24" s="259"/>
    </row>
    <row r="25" spans="1:16" ht="47.25">
      <c r="A25" s="374">
        <v>19</v>
      </c>
      <c r="B25" s="135" t="s">
        <v>353</v>
      </c>
      <c r="C25" s="135" t="s">
        <v>208</v>
      </c>
      <c r="D25" s="135" t="s">
        <v>34</v>
      </c>
      <c r="E25" s="144" t="s">
        <v>217</v>
      </c>
      <c r="F25" s="247">
        <v>39832</v>
      </c>
      <c r="G25" s="179" t="s">
        <v>264</v>
      </c>
      <c r="H25" s="274"/>
      <c r="I25" s="273">
        <v>6</v>
      </c>
      <c r="J25" s="273">
        <v>6</v>
      </c>
      <c r="K25" s="274">
        <v>2.5</v>
      </c>
      <c r="L25" s="272">
        <f t="shared" si="0"/>
        <v>14.5</v>
      </c>
      <c r="M25" s="315">
        <f t="shared" si="1"/>
        <v>46.774193548387096</v>
      </c>
      <c r="N25" s="248" t="s">
        <v>92</v>
      </c>
      <c r="O25" s="259"/>
      <c r="P25" s="259"/>
    </row>
    <row r="26" spans="1:16">
      <c r="A26" s="374">
        <v>20</v>
      </c>
      <c r="B26" s="10" t="s">
        <v>176</v>
      </c>
      <c r="C26" s="10" t="s">
        <v>327</v>
      </c>
      <c r="D26" s="10" t="s">
        <v>328</v>
      </c>
      <c r="E26" s="12" t="s">
        <v>217</v>
      </c>
      <c r="F26" s="10" t="s">
        <v>329</v>
      </c>
      <c r="G26" s="11" t="s">
        <v>59</v>
      </c>
      <c r="H26" s="263"/>
      <c r="I26" s="22">
        <v>8</v>
      </c>
      <c r="J26" s="22">
        <v>2</v>
      </c>
      <c r="K26" s="263">
        <v>4</v>
      </c>
      <c r="L26" s="262">
        <f t="shared" si="0"/>
        <v>14</v>
      </c>
      <c r="M26" s="315">
        <f t="shared" si="1"/>
        <v>45.161290322580648</v>
      </c>
      <c r="N26" s="85" t="s">
        <v>60</v>
      </c>
      <c r="O26" s="259"/>
      <c r="P26" s="259"/>
    </row>
    <row r="27" spans="1:16">
      <c r="A27" s="374">
        <v>21</v>
      </c>
      <c r="B27" s="16" t="s">
        <v>289</v>
      </c>
      <c r="C27" s="16" t="s">
        <v>290</v>
      </c>
      <c r="D27" s="16" t="s">
        <v>190</v>
      </c>
      <c r="E27" s="17" t="s">
        <v>217</v>
      </c>
      <c r="F27" s="249">
        <v>39733</v>
      </c>
      <c r="G27" s="19" t="s">
        <v>291</v>
      </c>
      <c r="H27" s="263"/>
      <c r="I27" s="22">
        <v>8</v>
      </c>
      <c r="J27" s="22">
        <v>4</v>
      </c>
      <c r="K27" s="263">
        <v>2</v>
      </c>
      <c r="L27" s="262">
        <f t="shared" si="0"/>
        <v>14</v>
      </c>
      <c r="M27" s="315">
        <f t="shared" si="1"/>
        <v>45.161290322580648</v>
      </c>
      <c r="N27" s="86" t="s">
        <v>376</v>
      </c>
      <c r="O27" s="259"/>
      <c r="P27" s="259"/>
    </row>
    <row r="28" spans="1:16" ht="47.25">
      <c r="A28" s="374">
        <v>22</v>
      </c>
      <c r="B28" s="96" t="s">
        <v>351</v>
      </c>
      <c r="C28" s="96" t="s">
        <v>194</v>
      </c>
      <c r="D28" s="96" t="s">
        <v>126</v>
      </c>
      <c r="E28" s="99" t="s">
        <v>217</v>
      </c>
      <c r="F28" s="145">
        <v>39679</v>
      </c>
      <c r="G28" s="180" t="s">
        <v>264</v>
      </c>
      <c r="H28" s="263"/>
      <c r="I28" s="22">
        <v>4</v>
      </c>
      <c r="J28" s="22">
        <v>6</v>
      </c>
      <c r="K28" s="263">
        <v>4</v>
      </c>
      <c r="L28" s="262">
        <f t="shared" si="0"/>
        <v>14</v>
      </c>
      <c r="M28" s="315">
        <f t="shared" si="1"/>
        <v>45.161290322580648</v>
      </c>
      <c r="N28" s="250" t="s">
        <v>92</v>
      </c>
      <c r="O28" s="259"/>
      <c r="P28" s="259"/>
    </row>
    <row r="29" spans="1:16">
      <c r="A29" s="374">
        <v>23</v>
      </c>
      <c r="B29" s="10" t="s">
        <v>330</v>
      </c>
      <c r="C29" s="10" t="s">
        <v>331</v>
      </c>
      <c r="D29" s="10" t="s">
        <v>37</v>
      </c>
      <c r="E29" s="12" t="s">
        <v>9</v>
      </c>
      <c r="F29" s="45">
        <v>39595</v>
      </c>
      <c r="G29" s="11" t="s">
        <v>59</v>
      </c>
      <c r="H29" s="263"/>
      <c r="I29" s="22">
        <v>9</v>
      </c>
      <c r="J29" s="22">
        <v>2</v>
      </c>
      <c r="K29" s="263">
        <v>2.5</v>
      </c>
      <c r="L29" s="262">
        <f t="shared" si="0"/>
        <v>13.5</v>
      </c>
      <c r="M29" s="315">
        <f t="shared" si="1"/>
        <v>43.548387096774192</v>
      </c>
      <c r="N29" s="85" t="s">
        <v>379</v>
      </c>
      <c r="O29" s="259"/>
      <c r="P29" s="259"/>
    </row>
    <row r="30" spans="1:16">
      <c r="A30" s="374">
        <v>24</v>
      </c>
      <c r="B30" s="10" t="s">
        <v>299</v>
      </c>
      <c r="C30" s="10" t="s">
        <v>184</v>
      </c>
      <c r="D30" s="10" t="s">
        <v>71</v>
      </c>
      <c r="E30" s="12" t="s">
        <v>217</v>
      </c>
      <c r="F30" s="45">
        <v>39552</v>
      </c>
      <c r="G30" s="11" t="s">
        <v>239</v>
      </c>
      <c r="H30" s="263"/>
      <c r="I30" s="22">
        <v>5</v>
      </c>
      <c r="J30" s="22">
        <v>6</v>
      </c>
      <c r="K30" s="263">
        <v>2.5</v>
      </c>
      <c r="L30" s="262">
        <f t="shared" si="0"/>
        <v>13.5</v>
      </c>
      <c r="M30" s="315">
        <f t="shared" si="1"/>
        <v>43.548387096774192</v>
      </c>
      <c r="N30" s="85" t="s">
        <v>284</v>
      </c>
      <c r="O30" s="259"/>
      <c r="P30" s="259"/>
    </row>
    <row r="31" spans="1:16">
      <c r="A31" s="374">
        <v>25</v>
      </c>
      <c r="B31" s="10" t="s">
        <v>301</v>
      </c>
      <c r="C31" s="10" t="s">
        <v>302</v>
      </c>
      <c r="D31" s="10" t="s">
        <v>37</v>
      </c>
      <c r="E31" s="12" t="s">
        <v>9</v>
      </c>
      <c r="F31" s="45">
        <v>39690</v>
      </c>
      <c r="G31" s="11" t="s">
        <v>239</v>
      </c>
      <c r="H31" s="263"/>
      <c r="I31" s="22">
        <v>6</v>
      </c>
      <c r="J31" s="22">
        <v>6</v>
      </c>
      <c r="K31" s="263">
        <v>1.5</v>
      </c>
      <c r="L31" s="262">
        <f t="shared" si="0"/>
        <v>13.5</v>
      </c>
      <c r="M31" s="315">
        <f t="shared" si="1"/>
        <v>43.548387096774192</v>
      </c>
      <c r="N31" s="85" t="s">
        <v>90</v>
      </c>
      <c r="O31" s="259"/>
      <c r="P31" s="259"/>
    </row>
    <row r="32" spans="1:16">
      <c r="A32" s="374">
        <v>26</v>
      </c>
      <c r="B32" s="10" t="s">
        <v>240</v>
      </c>
      <c r="C32" s="10" t="s">
        <v>97</v>
      </c>
      <c r="D32" s="119" t="s">
        <v>71</v>
      </c>
      <c r="E32" s="21" t="s">
        <v>217</v>
      </c>
      <c r="F32" s="251">
        <v>39496</v>
      </c>
      <c r="G32" s="183" t="s">
        <v>226</v>
      </c>
      <c r="H32" s="263"/>
      <c r="I32" s="22">
        <v>5</v>
      </c>
      <c r="J32" s="22">
        <v>6</v>
      </c>
      <c r="K32" s="263">
        <v>2</v>
      </c>
      <c r="L32" s="262">
        <f t="shared" si="0"/>
        <v>13</v>
      </c>
      <c r="M32" s="315">
        <f t="shared" si="1"/>
        <v>41.935483870967744</v>
      </c>
      <c r="N32" s="102" t="s">
        <v>375</v>
      </c>
      <c r="O32" s="259"/>
      <c r="P32" s="259"/>
    </row>
    <row r="33" spans="1:16" ht="47.25">
      <c r="A33" s="374">
        <v>27</v>
      </c>
      <c r="B33" s="28" t="s">
        <v>359</v>
      </c>
      <c r="C33" s="106" t="s">
        <v>175</v>
      </c>
      <c r="D33" s="28" t="s">
        <v>346</v>
      </c>
      <c r="E33" s="143" t="s">
        <v>9</v>
      </c>
      <c r="F33" s="45">
        <v>39684</v>
      </c>
      <c r="G33" s="178" t="s">
        <v>264</v>
      </c>
      <c r="H33" s="267"/>
      <c r="I33" s="266">
        <v>8</v>
      </c>
      <c r="J33" s="266">
        <v>2</v>
      </c>
      <c r="K33" s="267">
        <v>3</v>
      </c>
      <c r="L33" s="262">
        <f t="shared" si="0"/>
        <v>13</v>
      </c>
      <c r="M33" s="315">
        <f t="shared" si="1"/>
        <v>41.935483870967744</v>
      </c>
      <c r="N33" s="103" t="s">
        <v>92</v>
      </c>
      <c r="O33" s="259"/>
      <c r="P33" s="259"/>
    </row>
    <row r="34" spans="1:16" ht="47.25">
      <c r="A34" s="374">
        <v>28</v>
      </c>
      <c r="B34" s="106" t="s">
        <v>357</v>
      </c>
      <c r="C34" s="28" t="s">
        <v>358</v>
      </c>
      <c r="D34" s="106" t="s">
        <v>165</v>
      </c>
      <c r="E34" s="39" t="s">
        <v>9</v>
      </c>
      <c r="F34" s="45">
        <v>39915</v>
      </c>
      <c r="G34" s="181" t="s">
        <v>264</v>
      </c>
      <c r="H34" s="267"/>
      <c r="I34" s="266">
        <v>7</v>
      </c>
      <c r="J34" s="266">
        <v>4</v>
      </c>
      <c r="K34" s="267">
        <v>2</v>
      </c>
      <c r="L34" s="262">
        <f t="shared" si="0"/>
        <v>13</v>
      </c>
      <c r="M34" s="315">
        <f t="shared" si="1"/>
        <v>41.935483870967744</v>
      </c>
      <c r="N34" s="103" t="s">
        <v>92</v>
      </c>
      <c r="O34" s="259"/>
      <c r="P34" s="259"/>
    </row>
    <row r="35" spans="1:16">
      <c r="A35" s="374">
        <v>29</v>
      </c>
      <c r="B35" s="16" t="s">
        <v>166</v>
      </c>
      <c r="C35" s="140" t="s">
        <v>53</v>
      </c>
      <c r="D35" s="16" t="s">
        <v>34</v>
      </c>
      <c r="E35" s="141" t="s">
        <v>217</v>
      </c>
      <c r="F35" s="252">
        <v>39843</v>
      </c>
      <c r="G35" s="182" t="s">
        <v>291</v>
      </c>
      <c r="H35" s="263"/>
      <c r="I35" s="22">
        <v>7</v>
      </c>
      <c r="J35" s="22">
        <v>4</v>
      </c>
      <c r="K35" s="263">
        <v>2</v>
      </c>
      <c r="L35" s="262">
        <f t="shared" si="0"/>
        <v>13</v>
      </c>
      <c r="M35" s="315">
        <f t="shared" si="1"/>
        <v>41.935483870967744</v>
      </c>
      <c r="N35" s="120" t="s">
        <v>376</v>
      </c>
      <c r="O35" s="259"/>
      <c r="P35" s="259"/>
    </row>
    <row r="36" spans="1:16">
      <c r="A36" s="374">
        <v>30</v>
      </c>
      <c r="B36" s="150" t="s">
        <v>338</v>
      </c>
      <c r="C36" s="10" t="s">
        <v>186</v>
      </c>
      <c r="D36" s="150" t="s">
        <v>64</v>
      </c>
      <c r="E36" s="44" t="s">
        <v>217</v>
      </c>
      <c r="F36" s="10" t="s">
        <v>339</v>
      </c>
      <c r="G36" s="183" t="s">
        <v>59</v>
      </c>
      <c r="H36" s="267"/>
      <c r="I36" s="266">
        <v>5</v>
      </c>
      <c r="J36" s="266">
        <v>6</v>
      </c>
      <c r="K36" s="267">
        <v>1.5</v>
      </c>
      <c r="L36" s="262">
        <f t="shared" si="0"/>
        <v>12.5</v>
      </c>
      <c r="M36" s="315">
        <f t="shared" si="1"/>
        <v>40.322580645161288</v>
      </c>
      <c r="N36" s="102" t="s">
        <v>60</v>
      </c>
      <c r="O36" s="259"/>
      <c r="P36" s="259"/>
    </row>
    <row r="37" spans="1:16">
      <c r="A37" s="374">
        <v>31</v>
      </c>
      <c r="B37" s="76" t="s">
        <v>361</v>
      </c>
      <c r="C37" s="253" t="s">
        <v>362</v>
      </c>
      <c r="D37" s="76" t="s">
        <v>95</v>
      </c>
      <c r="E37" s="12" t="s">
        <v>9</v>
      </c>
      <c r="F37" s="251">
        <v>39570</v>
      </c>
      <c r="G37" s="254" t="s">
        <v>276</v>
      </c>
      <c r="H37" s="267"/>
      <c r="I37" s="266">
        <v>9</v>
      </c>
      <c r="J37" s="266">
        <v>2</v>
      </c>
      <c r="K37" s="267">
        <v>1.5</v>
      </c>
      <c r="L37" s="262">
        <f t="shared" si="0"/>
        <v>12.5</v>
      </c>
      <c r="M37" s="315">
        <f t="shared" si="1"/>
        <v>40.322580645161288</v>
      </c>
      <c r="N37" s="236" t="s">
        <v>27</v>
      </c>
      <c r="O37" s="259"/>
      <c r="P37" s="259"/>
    </row>
    <row r="38" spans="1:16">
      <c r="A38" s="374">
        <v>32</v>
      </c>
      <c r="B38" s="119" t="s">
        <v>317</v>
      </c>
      <c r="C38" s="10" t="s">
        <v>318</v>
      </c>
      <c r="D38" s="119" t="s">
        <v>46</v>
      </c>
      <c r="E38" s="44" t="s">
        <v>217</v>
      </c>
      <c r="F38" s="45">
        <v>39860</v>
      </c>
      <c r="G38" s="183" t="s">
        <v>59</v>
      </c>
      <c r="H38" s="263"/>
      <c r="I38" s="22">
        <v>4</v>
      </c>
      <c r="J38" s="22">
        <v>6</v>
      </c>
      <c r="K38" s="263">
        <v>2.5</v>
      </c>
      <c r="L38" s="262">
        <f t="shared" si="0"/>
        <v>12.5</v>
      </c>
      <c r="M38" s="315">
        <f t="shared" si="1"/>
        <v>40.322580645161288</v>
      </c>
      <c r="N38" s="102" t="s">
        <v>379</v>
      </c>
      <c r="O38" s="259"/>
      <c r="P38" s="259"/>
    </row>
    <row r="39" spans="1:16">
      <c r="A39" s="374">
        <v>33</v>
      </c>
      <c r="B39" s="10" t="s">
        <v>363</v>
      </c>
      <c r="C39" s="119" t="s">
        <v>364</v>
      </c>
      <c r="D39" s="10" t="s">
        <v>365</v>
      </c>
      <c r="E39" s="44" t="s">
        <v>9</v>
      </c>
      <c r="F39" s="45">
        <v>39545</v>
      </c>
      <c r="G39" s="183" t="s">
        <v>278</v>
      </c>
      <c r="H39" s="263"/>
      <c r="I39" s="22">
        <v>9</v>
      </c>
      <c r="J39" s="22">
        <v>2</v>
      </c>
      <c r="K39" s="263">
        <v>1.5</v>
      </c>
      <c r="L39" s="262">
        <f t="shared" ref="L39:L66" si="2">SUM(I39+J39+K39)</f>
        <v>12.5</v>
      </c>
      <c r="M39" s="315">
        <f t="shared" si="1"/>
        <v>40.322580645161288</v>
      </c>
      <c r="N39" s="162" t="s">
        <v>43</v>
      </c>
      <c r="O39" s="259"/>
      <c r="P39" s="259"/>
    </row>
    <row r="40" spans="1:16">
      <c r="A40" s="374">
        <v>34</v>
      </c>
      <c r="B40" s="119" t="s">
        <v>310</v>
      </c>
      <c r="C40" s="10" t="s">
        <v>141</v>
      </c>
      <c r="D40" s="119" t="s">
        <v>99</v>
      </c>
      <c r="E40" s="12" t="s">
        <v>217</v>
      </c>
      <c r="F40" s="251">
        <v>39892</v>
      </c>
      <c r="G40" s="184" t="s">
        <v>311</v>
      </c>
      <c r="H40" s="263"/>
      <c r="I40" s="22">
        <v>7</v>
      </c>
      <c r="J40" s="22">
        <v>2</v>
      </c>
      <c r="K40" s="263">
        <v>3.5</v>
      </c>
      <c r="L40" s="262">
        <f t="shared" si="2"/>
        <v>12.5</v>
      </c>
      <c r="M40" s="315">
        <f t="shared" si="1"/>
        <v>40.322580645161288</v>
      </c>
      <c r="N40" s="102" t="s">
        <v>377</v>
      </c>
      <c r="O40" s="259"/>
      <c r="P40" s="259"/>
    </row>
    <row r="41" spans="1:16">
      <c r="A41" s="374">
        <v>35</v>
      </c>
      <c r="B41" s="10" t="s">
        <v>131</v>
      </c>
      <c r="C41" s="10" t="s">
        <v>371</v>
      </c>
      <c r="D41" s="10" t="s">
        <v>372</v>
      </c>
      <c r="E41" s="44" t="s">
        <v>217</v>
      </c>
      <c r="F41" s="45">
        <v>39843</v>
      </c>
      <c r="G41" s="11" t="s">
        <v>278</v>
      </c>
      <c r="H41" s="263"/>
      <c r="I41" s="22">
        <v>6</v>
      </c>
      <c r="J41" s="22">
        <v>4</v>
      </c>
      <c r="K41" s="263">
        <v>2.5</v>
      </c>
      <c r="L41" s="262">
        <f t="shared" si="2"/>
        <v>12.5</v>
      </c>
      <c r="M41" s="315">
        <f t="shared" si="1"/>
        <v>40.322580645161288</v>
      </c>
      <c r="N41" s="162" t="s">
        <v>43</v>
      </c>
      <c r="O41" s="259"/>
      <c r="P41" s="259"/>
    </row>
    <row r="42" spans="1:16">
      <c r="A42" s="374">
        <v>36</v>
      </c>
      <c r="B42" s="10" t="s">
        <v>366</v>
      </c>
      <c r="C42" s="10" t="s">
        <v>212</v>
      </c>
      <c r="D42" s="10" t="s">
        <v>72</v>
      </c>
      <c r="E42" s="12" t="s">
        <v>217</v>
      </c>
      <c r="F42" s="45">
        <v>39703</v>
      </c>
      <c r="G42" s="11" t="s">
        <v>278</v>
      </c>
      <c r="H42" s="267"/>
      <c r="I42" s="266">
        <v>7</v>
      </c>
      <c r="J42" s="266">
        <v>4</v>
      </c>
      <c r="K42" s="267">
        <v>1</v>
      </c>
      <c r="L42" s="262">
        <f t="shared" si="2"/>
        <v>12</v>
      </c>
      <c r="M42" s="315">
        <f t="shared" si="1"/>
        <v>38.70967741935484</v>
      </c>
      <c r="N42" s="89" t="s">
        <v>43</v>
      </c>
      <c r="O42" s="259"/>
      <c r="P42" s="259"/>
    </row>
    <row r="43" spans="1:16">
      <c r="A43" s="374">
        <v>37</v>
      </c>
      <c r="B43" s="53" t="s">
        <v>315</v>
      </c>
      <c r="C43" s="54" t="s">
        <v>316</v>
      </c>
      <c r="D43" s="55" t="s">
        <v>69</v>
      </c>
      <c r="E43" s="39" t="s">
        <v>9</v>
      </c>
      <c r="F43" s="54">
        <v>39772</v>
      </c>
      <c r="G43" s="11" t="s">
        <v>48</v>
      </c>
      <c r="H43" s="263"/>
      <c r="I43" s="22">
        <v>4</v>
      </c>
      <c r="J43" s="22">
        <v>4</v>
      </c>
      <c r="K43" s="263">
        <v>3.5</v>
      </c>
      <c r="L43" s="262">
        <f t="shared" si="2"/>
        <v>11.5</v>
      </c>
      <c r="M43" s="315">
        <f t="shared" si="1"/>
        <v>37.096774193548384</v>
      </c>
      <c r="N43" s="255" t="s">
        <v>378</v>
      </c>
      <c r="O43" s="259"/>
      <c r="P43" s="259"/>
    </row>
    <row r="44" spans="1:16">
      <c r="A44" s="374">
        <v>38</v>
      </c>
      <c r="B44" s="10" t="s">
        <v>296</v>
      </c>
      <c r="C44" s="10" t="s">
        <v>141</v>
      </c>
      <c r="D44" s="10" t="s">
        <v>110</v>
      </c>
      <c r="E44" s="12" t="s">
        <v>217</v>
      </c>
      <c r="F44" s="45">
        <v>39793</v>
      </c>
      <c r="G44" s="11" t="s">
        <v>239</v>
      </c>
      <c r="H44" s="263"/>
      <c r="I44" s="22">
        <v>5</v>
      </c>
      <c r="J44" s="22">
        <v>4</v>
      </c>
      <c r="K44" s="263">
        <v>2.5</v>
      </c>
      <c r="L44" s="262">
        <f t="shared" si="2"/>
        <v>11.5</v>
      </c>
      <c r="M44" s="315">
        <f t="shared" si="1"/>
        <v>37.096774193548384</v>
      </c>
      <c r="N44" s="85" t="s">
        <v>90</v>
      </c>
      <c r="O44" s="259"/>
      <c r="P44" s="259"/>
    </row>
    <row r="45" spans="1:16">
      <c r="A45" s="374">
        <v>39</v>
      </c>
      <c r="B45" s="10" t="s">
        <v>336</v>
      </c>
      <c r="C45" s="10" t="s">
        <v>337</v>
      </c>
      <c r="D45" s="10" t="s">
        <v>207</v>
      </c>
      <c r="E45" s="12" t="s">
        <v>217</v>
      </c>
      <c r="F45" s="45">
        <v>39623</v>
      </c>
      <c r="G45" s="11" t="s">
        <v>59</v>
      </c>
      <c r="H45" s="263"/>
      <c r="I45" s="22">
        <v>4</v>
      </c>
      <c r="J45" s="22">
        <v>6</v>
      </c>
      <c r="K45" s="263">
        <v>1.5</v>
      </c>
      <c r="L45" s="262">
        <f t="shared" si="2"/>
        <v>11.5</v>
      </c>
      <c r="M45" s="315">
        <f t="shared" si="1"/>
        <v>37.096774193548384</v>
      </c>
      <c r="N45" s="85" t="s">
        <v>379</v>
      </c>
      <c r="O45" s="259"/>
      <c r="P45" s="259"/>
    </row>
    <row r="46" spans="1:16" ht="47.25">
      <c r="A46" s="374">
        <v>40</v>
      </c>
      <c r="B46" s="28" t="s">
        <v>352</v>
      </c>
      <c r="C46" s="103" t="s">
        <v>122</v>
      </c>
      <c r="D46" s="96" t="s">
        <v>103</v>
      </c>
      <c r="E46" s="39" t="s">
        <v>217</v>
      </c>
      <c r="F46" s="145">
        <v>39687</v>
      </c>
      <c r="G46" s="178" t="s">
        <v>264</v>
      </c>
      <c r="H46" s="267"/>
      <c r="I46" s="266">
        <v>6</v>
      </c>
      <c r="J46" s="266">
        <v>4</v>
      </c>
      <c r="K46" s="267">
        <v>1.5</v>
      </c>
      <c r="L46" s="262">
        <f t="shared" si="2"/>
        <v>11.5</v>
      </c>
      <c r="M46" s="315">
        <f t="shared" si="1"/>
        <v>37.096774193548384</v>
      </c>
      <c r="N46" s="256" t="s">
        <v>92</v>
      </c>
      <c r="O46" s="259"/>
      <c r="P46" s="259"/>
    </row>
    <row r="47" spans="1:16">
      <c r="A47" s="374">
        <v>41</v>
      </c>
      <c r="B47" s="76" t="s">
        <v>360</v>
      </c>
      <c r="C47" s="236" t="s">
        <v>133</v>
      </c>
      <c r="D47" s="234" t="s">
        <v>117</v>
      </c>
      <c r="E47" s="12" t="s">
        <v>9</v>
      </c>
      <c r="F47" s="145">
        <v>39927</v>
      </c>
      <c r="G47" s="235" t="s">
        <v>276</v>
      </c>
      <c r="H47" s="263"/>
      <c r="I47" s="22">
        <v>3</v>
      </c>
      <c r="J47" s="22">
        <v>6</v>
      </c>
      <c r="K47" s="263">
        <v>2</v>
      </c>
      <c r="L47" s="262">
        <f t="shared" si="2"/>
        <v>11</v>
      </c>
      <c r="M47" s="315">
        <f t="shared" si="1"/>
        <v>35.483870967741936</v>
      </c>
      <c r="N47" s="257" t="s">
        <v>27</v>
      </c>
      <c r="O47" s="259"/>
      <c r="P47" s="259"/>
    </row>
    <row r="48" spans="1:16">
      <c r="A48" s="374">
        <v>42</v>
      </c>
      <c r="B48" s="10" t="s">
        <v>130</v>
      </c>
      <c r="C48" s="102" t="s">
        <v>205</v>
      </c>
      <c r="D48" s="95" t="s">
        <v>168</v>
      </c>
      <c r="E48" s="12" t="s">
        <v>9</v>
      </c>
      <c r="F48" s="145">
        <v>39754</v>
      </c>
      <c r="G48" s="185" t="s">
        <v>278</v>
      </c>
      <c r="H48" s="263"/>
      <c r="I48" s="22">
        <v>4</v>
      </c>
      <c r="J48" s="22">
        <v>4</v>
      </c>
      <c r="K48" s="263">
        <v>2.5</v>
      </c>
      <c r="L48" s="262">
        <f t="shared" si="2"/>
        <v>10.5</v>
      </c>
      <c r="M48" s="315">
        <f t="shared" si="1"/>
        <v>33.87096774193548</v>
      </c>
      <c r="N48" s="163" t="s">
        <v>43</v>
      </c>
      <c r="O48" s="259"/>
      <c r="P48" s="259"/>
    </row>
    <row r="49" spans="1:16">
      <c r="A49" s="374">
        <v>43</v>
      </c>
      <c r="B49" s="16" t="s">
        <v>293</v>
      </c>
      <c r="C49" s="120" t="s">
        <v>294</v>
      </c>
      <c r="D49" s="121" t="s">
        <v>135</v>
      </c>
      <c r="E49" s="141" t="s">
        <v>217</v>
      </c>
      <c r="F49" s="258">
        <v>39781</v>
      </c>
      <c r="G49" s="186" t="s">
        <v>291</v>
      </c>
      <c r="H49" s="263"/>
      <c r="I49" s="22">
        <v>4</v>
      </c>
      <c r="J49" s="22">
        <v>4</v>
      </c>
      <c r="K49" s="263">
        <v>2.5</v>
      </c>
      <c r="L49" s="262">
        <f t="shared" si="2"/>
        <v>10.5</v>
      </c>
      <c r="M49" s="315">
        <f t="shared" si="1"/>
        <v>33.87096774193548</v>
      </c>
      <c r="N49" s="164" t="s">
        <v>376</v>
      </c>
      <c r="O49" s="259"/>
      <c r="P49" s="259"/>
    </row>
    <row r="50" spans="1:16">
      <c r="A50" s="374">
        <v>44</v>
      </c>
      <c r="B50" s="10" t="s">
        <v>340</v>
      </c>
      <c r="C50" s="102" t="s">
        <v>139</v>
      </c>
      <c r="D50" s="95" t="s">
        <v>99</v>
      </c>
      <c r="E50" s="20" t="s">
        <v>217</v>
      </c>
      <c r="F50" s="145">
        <v>39814</v>
      </c>
      <c r="G50" s="185" t="s">
        <v>257</v>
      </c>
      <c r="H50" s="267"/>
      <c r="I50" s="266">
        <v>5</v>
      </c>
      <c r="J50" s="266">
        <v>2</v>
      </c>
      <c r="K50" s="267">
        <v>3</v>
      </c>
      <c r="L50" s="262">
        <f t="shared" si="2"/>
        <v>10</v>
      </c>
      <c r="M50" s="315">
        <f t="shared" si="1"/>
        <v>32.258064516129032</v>
      </c>
      <c r="N50" s="165" t="s">
        <v>287</v>
      </c>
      <c r="O50" s="259"/>
      <c r="P50" s="259"/>
    </row>
    <row r="51" spans="1:16">
      <c r="A51" s="374">
        <v>45</v>
      </c>
      <c r="B51" s="10" t="s">
        <v>166</v>
      </c>
      <c r="C51" s="102" t="s">
        <v>188</v>
      </c>
      <c r="D51" s="95" t="s">
        <v>349</v>
      </c>
      <c r="E51" s="20" t="s">
        <v>217</v>
      </c>
      <c r="F51" s="145">
        <v>39794</v>
      </c>
      <c r="G51" s="185" t="s">
        <v>278</v>
      </c>
      <c r="H51" s="267"/>
      <c r="I51" s="266">
        <v>6</v>
      </c>
      <c r="J51" s="266">
        <v>2</v>
      </c>
      <c r="K51" s="267">
        <v>1.5</v>
      </c>
      <c r="L51" s="262">
        <f t="shared" si="2"/>
        <v>9.5</v>
      </c>
      <c r="M51" s="315">
        <f t="shared" si="1"/>
        <v>30.64516129032258</v>
      </c>
      <c r="N51" s="163" t="s">
        <v>43</v>
      </c>
      <c r="O51" s="259"/>
      <c r="P51" s="259"/>
    </row>
    <row r="52" spans="1:16" s="137" customFormat="1">
      <c r="A52" s="374">
        <v>46</v>
      </c>
      <c r="B52" s="10" t="s">
        <v>322</v>
      </c>
      <c r="C52" s="102" t="s">
        <v>94</v>
      </c>
      <c r="D52" s="95" t="s">
        <v>56</v>
      </c>
      <c r="E52" s="20" t="s">
        <v>9</v>
      </c>
      <c r="F52" s="145">
        <v>39732</v>
      </c>
      <c r="G52" s="185" t="s">
        <v>59</v>
      </c>
      <c r="H52" s="263"/>
      <c r="I52" s="22">
        <v>7</v>
      </c>
      <c r="J52" s="22">
        <v>2</v>
      </c>
      <c r="K52" s="263">
        <v>0.5</v>
      </c>
      <c r="L52" s="262">
        <f t="shared" si="2"/>
        <v>9.5</v>
      </c>
      <c r="M52" s="315">
        <f t="shared" si="1"/>
        <v>30.64516129032258</v>
      </c>
      <c r="N52" s="165" t="s">
        <v>379</v>
      </c>
      <c r="O52" s="260"/>
      <c r="P52" s="260"/>
    </row>
    <row r="53" spans="1:16">
      <c r="A53" s="374">
        <v>47</v>
      </c>
      <c r="B53" s="10" t="s">
        <v>77</v>
      </c>
      <c r="C53" s="102" t="s">
        <v>178</v>
      </c>
      <c r="D53" s="95" t="s">
        <v>54</v>
      </c>
      <c r="E53" s="20" t="s">
        <v>217</v>
      </c>
      <c r="F53" s="145">
        <v>39807</v>
      </c>
      <c r="G53" s="185" t="s">
        <v>278</v>
      </c>
      <c r="H53" s="263"/>
      <c r="I53" s="22">
        <v>4</v>
      </c>
      <c r="J53" s="22">
        <v>2</v>
      </c>
      <c r="K53" s="263">
        <v>3</v>
      </c>
      <c r="L53" s="262">
        <f t="shared" si="2"/>
        <v>9</v>
      </c>
      <c r="M53" s="315">
        <f t="shared" si="1"/>
        <v>29.032258064516128</v>
      </c>
      <c r="N53" s="163" t="s">
        <v>43</v>
      </c>
      <c r="O53" s="259"/>
      <c r="P53" s="259"/>
    </row>
    <row r="54" spans="1:16">
      <c r="A54" s="374">
        <v>48</v>
      </c>
      <c r="B54" s="10" t="s">
        <v>297</v>
      </c>
      <c r="C54" s="102" t="s">
        <v>102</v>
      </c>
      <c r="D54" s="95" t="s">
        <v>298</v>
      </c>
      <c r="E54" s="20" t="s">
        <v>217</v>
      </c>
      <c r="F54" s="145">
        <v>39696</v>
      </c>
      <c r="G54" s="185" t="s">
        <v>239</v>
      </c>
      <c r="H54" s="263"/>
      <c r="I54" s="22">
        <v>4</v>
      </c>
      <c r="J54" s="22">
        <v>2</v>
      </c>
      <c r="K54" s="263">
        <v>3</v>
      </c>
      <c r="L54" s="262">
        <f t="shared" si="2"/>
        <v>9</v>
      </c>
      <c r="M54" s="315">
        <f t="shared" si="1"/>
        <v>29.032258064516128</v>
      </c>
      <c r="N54" s="165" t="s">
        <v>90</v>
      </c>
      <c r="O54" s="259"/>
      <c r="P54" s="259"/>
    </row>
    <row r="55" spans="1:16" ht="47.25">
      <c r="A55" s="374">
        <v>49</v>
      </c>
      <c r="B55" s="28" t="s">
        <v>355</v>
      </c>
      <c r="C55" s="28" t="s">
        <v>208</v>
      </c>
      <c r="D55" s="28" t="s">
        <v>356</v>
      </c>
      <c r="E55" s="29" t="s">
        <v>217</v>
      </c>
      <c r="F55" s="45">
        <v>39844</v>
      </c>
      <c r="G55" s="24" t="s">
        <v>264</v>
      </c>
      <c r="H55" s="263"/>
      <c r="I55" s="22">
        <v>5</v>
      </c>
      <c r="J55" s="22">
        <v>2</v>
      </c>
      <c r="K55" s="263">
        <v>1.5</v>
      </c>
      <c r="L55" s="262">
        <f t="shared" si="2"/>
        <v>8.5</v>
      </c>
      <c r="M55" s="315">
        <f t="shared" si="1"/>
        <v>27.419354838709676</v>
      </c>
      <c r="N55" s="88" t="s">
        <v>288</v>
      </c>
      <c r="O55" s="259"/>
      <c r="P55" s="259"/>
    </row>
    <row r="56" spans="1:16">
      <c r="A56" s="374">
        <v>50</v>
      </c>
      <c r="B56" s="10" t="s">
        <v>300</v>
      </c>
      <c r="C56" s="10" t="s">
        <v>29</v>
      </c>
      <c r="D56" s="10" t="s">
        <v>117</v>
      </c>
      <c r="E56" s="98" t="s">
        <v>9</v>
      </c>
      <c r="F56" s="45">
        <v>39690</v>
      </c>
      <c r="G56" s="124" t="s">
        <v>239</v>
      </c>
      <c r="H56" s="263"/>
      <c r="I56" s="22">
        <v>5</v>
      </c>
      <c r="J56" s="22">
        <v>2</v>
      </c>
      <c r="K56" s="263">
        <v>1</v>
      </c>
      <c r="L56" s="262">
        <f t="shared" si="2"/>
        <v>8</v>
      </c>
      <c r="M56" s="315">
        <f t="shared" si="1"/>
        <v>25.806451612903224</v>
      </c>
      <c r="N56" s="85" t="s">
        <v>284</v>
      </c>
      <c r="O56" s="259"/>
      <c r="P56" s="259"/>
    </row>
    <row r="57" spans="1:16">
      <c r="A57" s="374">
        <v>51</v>
      </c>
      <c r="B57" s="16" t="s">
        <v>292</v>
      </c>
      <c r="C57" s="16" t="s">
        <v>104</v>
      </c>
      <c r="D57" s="16" t="s">
        <v>150</v>
      </c>
      <c r="E57" s="100" t="s">
        <v>9</v>
      </c>
      <c r="F57" s="249">
        <v>39746</v>
      </c>
      <c r="G57" s="187" t="s">
        <v>291</v>
      </c>
      <c r="H57" s="263"/>
      <c r="I57" s="22">
        <v>7</v>
      </c>
      <c r="J57" s="22">
        <v>0</v>
      </c>
      <c r="K57" s="263">
        <v>1</v>
      </c>
      <c r="L57" s="262">
        <f t="shared" si="2"/>
        <v>8</v>
      </c>
      <c r="M57" s="315">
        <f t="shared" si="1"/>
        <v>25.806451612903224</v>
      </c>
      <c r="N57" s="86" t="s">
        <v>376</v>
      </c>
      <c r="O57" s="259"/>
      <c r="P57" s="259"/>
    </row>
    <row r="58" spans="1:16">
      <c r="A58" s="374">
        <v>52</v>
      </c>
      <c r="B58" s="10" t="s">
        <v>183</v>
      </c>
      <c r="C58" s="10" t="s">
        <v>303</v>
      </c>
      <c r="D58" s="10" t="s">
        <v>268</v>
      </c>
      <c r="E58" s="98" t="s">
        <v>217</v>
      </c>
      <c r="F58" s="45">
        <v>39997</v>
      </c>
      <c r="G58" s="124" t="s">
        <v>239</v>
      </c>
      <c r="H58" s="263"/>
      <c r="I58" s="22">
        <v>5</v>
      </c>
      <c r="J58" s="22">
        <v>0</v>
      </c>
      <c r="K58" s="263">
        <v>3</v>
      </c>
      <c r="L58" s="262">
        <f t="shared" si="2"/>
        <v>8</v>
      </c>
      <c r="M58" s="315">
        <f t="shared" si="1"/>
        <v>25.806451612903224</v>
      </c>
      <c r="N58" s="85" t="s">
        <v>284</v>
      </c>
      <c r="O58" s="259"/>
      <c r="P58" s="259"/>
    </row>
    <row r="59" spans="1:16">
      <c r="A59" s="374">
        <v>53</v>
      </c>
      <c r="B59" s="10" t="s">
        <v>86</v>
      </c>
      <c r="C59" s="10" t="s">
        <v>32</v>
      </c>
      <c r="D59" s="10" t="s">
        <v>126</v>
      </c>
      <c r="E59" s="98" t="s">
        <v>217</v>
      </c>
      <c r="F59" s="45">
        <v>39937</v>
      </c>
      <c r="G59" s="124" t="s">
        <v>345</v>
      </c>
      <c r="H59" s="263"/>
      <c r="I59" s="22">
        <v>5</v>
      </c>
      <c r="J59" s="22">
        <v>0</v>
      </c>
      <c r="K59" s="263">
        <v>2</v>
      </c>
      <c r="L59" s="262">
        <f t="shared" si="2"/>
        <v>7</v>
      </c>
      <c r="M59" s="315">
        <f t="shared" si="1"/>
        <v>22.580645161290324</v>
      </c>
      <c r="N59" s="85" t="s">
        <v>84</v>
      </c>
      <c r="O59" s="259"/>
      <c r="P59" s="259"/>
    </row>
    <row r="60" spans="1:16">
      <c r="A60" s="374">
        <v>54</v>
      </c>
      <c r="B60" s="10" t="s">
        <v>369</v>
      </c>
      <c r="C60" s="10" t="s">
        <v>370</v>
      </c>
      <c r="D60" s="10" t="s">
        <v>99</v>
      </c>
      <c r="E60" s="98" t="s">
        <v>217</v>
      </c>
      <c r="F60" s="45">
        <v>39736</v>
      </c>
      <c r="G60" s="124" t="s">
        <v>278</v>
      </c>
      <c r="H60" s="263"/>
      <c r="I60" s="22">
        <v>5</v>
      </c>
      <c r="J60" s="22">
        <v>0</v>
      </c>
      <c r="K60" s="263">
        <v>2</v>
      </c>
      <c r="L60" s="262">
        <f t="shared" si="2"/>
        <v>7</v>
      </c>
      <c r="M60" s="315">
        <f t="shared" si="1"/>
        <v>22.580645161290324</v>
      </c>
      <c r="N60" s="89" t="s">
        <v>43</v>
      </c>
      <c r="O60" s="259"/>
      <c r="P60" s="259"/>
    </row>
    <row r="61" spans="1:16">
      <c r="A61" s="374">
        <v>55</v>
      </c>
      <c r="B61" s="53" t="s">
        <v>314</v>
      </c>
      <c r="C61" s="54" t="s">
        <v>194</v>
      </c>
      <c r="D61" s="55" t="s">
        <v>72</v>
      </c>
      <c r="E61" s="29" t="s">
        <v>9</v>
      </c>
      <c r="F61" s="54">
        <v>39632</v>
      </c>
      <c r="G61" s="124" t="s">
        <v>48</v>
      </c>
      <c r="H61" s="263"/>
      <c r="I61" s="22">
        <v>5</v>
      </c>
      <c r="J61" s="22">
        <v>0</v>
      </c>
      <c r="K61" s="263">
        <v>2</v>
      </c>
      <c r="L61" s="262">
        <f t="shared" si="2"/>
        <v>7</v>
      </c>
      <c r="M61" s="315">
        <f t="shared" si="1"/>
        <v>22.580645161290324</v>
      </c>
      <c r="N61" s="255" t="s">
        <v>378</v>
      </c>
      <c r="O61" s="259"/>
      <c r="P61" s="259"/>
    </row>
    <row r="62" spans="1:16">
      <c r="A62" s="374">
        <v>56</v>
      </c>
      <c r="B62" s="53" t="s">
        <v>312</v>
      </c>
      <c r="C62" s="54" t="s">
        <v>313</v>
      </c>
      <c r="D62" s="55" t="s">
        <v>147</v>
      </c>
      <c r="E62" s="58" t="s">
        <v>9</v>
      </c>
      <c r="F62" s="54">
        <v>39929</v>
      </c>
      <c r="G62" s="124" t="s">
        <v>48</v>
      </c>
      <c r="H62" s="263"/>
      <c r="I62" s="22">
        <v>2</v>
      </c>
      <c r="J62" s="22">
        <v>2</v>
      </c>
      <c r="K62" s="263">
        <v>2.5</v>
      </c>
      <c r="L62" s="262">
        <f t="shared" si="2"/>
        <v>6.5</v>
      </c>
      <c r="M62" s="315">
        <f t="shared" si="1"/>
        <v>20.967741935483872</v>
      </c>
      <c r="N62" s="255" t="s">
        <v>378</v>
      </c>
      <c r="O62" s="259"/>
      <c r="P62" s="259"/>
    </row>
    <row r="63" spans="1:16">
      <c r="A63" s="374">
        <v>57</v>
      </c>
      <c r="B63" s="10" t="s">
        <v>347</v>
      </c>
      <c r="C63" s="10" t="s">
        <v>118</v>
      </c>
      <c r="D63" s="10" t="s">
        <v>71</v>
      </c>
      <c r="E63" s="98" t="s">
        <v>217</v>
      </c>
      <c r="F63" s="45">
        <v>39555</v>
      </c>
      <c r="G63" s="124" t="s">
        <v>345</v>
      </c>
      <c r="H63" s="267"/>
      <c r="I63" s="266">
        <v>5</v>
      </c>
      <c r="J63" s="266">
        <v>0</v>
      </c>
      <c r="K63" s="267">
        <v>1.5</v>
      </c>
      <c r="L63" s="262">
        <f t="shared" si="2"/>
        <v>6.5</v>
      </c>
      <c r="M63" s="315">
        <f t="shared" si="1"/>
        <v>20.967741935483872</v>
      </c>
      <c r="N63" s="85" t="s">
        <v>84</v>
      </c>
      <c r="O63" s="259"/>
      <c r="P63" s="259"/>
    </row>
    <row r="64" spans="1:16">
      <c r="A64" s="374">
        <v>58</v>
      </c>
      <c r="B64" s="10" t="s">
        <v>373</v>
      </c>
      <c r="C64" s="10" t="s">
        <v>374</v>
      </c>
      <c r="D64" s="10" t="s">
        <v>99</v>
      </c>
      <c r="E64" s="98" t="s">
        <v>217</v>
      </c>
      <c r="F64" s="45">
        <v>39915</v>
      </c>
      <c r="G64" s="124" t="s">
        <v>278</v>
      </c>
      <c r="H64" s="263"/>
      <c r="I64" s="22">
        <v>4</v>
      </c>
      <c r="J64" s="22">
        <v>0</v>
      </c>
      <c r="K64" s="263">
        <v>2</v>
      </c>
      <c r="L64" s="262">
        <f t="shared" si="2"/>
        <v>6</v>
      </c>
      <c r="M64" s="315">
        <f t="shared" si="1"/>
        <v>19.35483870967742</v>
      </c>
      <c r="N64" s="89" t="s">
        <v>43</v>
      </c>
      <c r="O64" s="259"/>
      <c r="P64" s="259"/>
    </row>
    <row r="65" spans="1:17">
      <c r="A65" s="422">
        <v>59</v>
      </c>
      <c r="B65" s="59" t="s">
        <v>367</v>
      </c>
      <c r="C65" s="59" t="s">
        <v>368</v>
      </c>
      <c r="D65" s="59" t="s">
        <v>67</v>
      </c>
      <c r="E65" s="161" t="s">
        <v>217</v>
      </c>
      <c r="F65" s="60">
        <v>39842</v>
      </c>
      <c r="G65" s="188" t="s">
        <v>278</v>
      </c>
      <c r="H65" s="276"/>
      <c r="I65" s="275">
        <v>2</v>
      </c>
      <c r="J65" s="275">
        <v>2</v>
      </c>
      <c r="K65" s="276">
        <v>1</v>
      </c>
      <c r="L65" s="277">
        <f t="shared" si="2"/>
        <v>5</v>
      </c>
      <c r="M65" s="315">
        <f t="shared" si="1"/>
        <v>16.129032258064516</v>
      </c>
      <c r="N65" s="166" t="s">
        <v>43</v>
      </c>
      <c r="O65" s="259"/>
      <c r="P65" s="259"/>
    </row>
    <row r="66" spans="1:17">
      <c r="A66" s="323">
        <v>60</v>
      </c>
      <c r="B66" s="10" t="s">
        <v>295</v>
      </c>
      <c r="C66" s="10" t="s">
        <v>36</v>
      </c>
      <c r="D66" s="10" t="s">
        <v>30</v>
      </c>
      <c r="E66" s="12" t="s">
        <v>9</v>
      </c>
      <c r="F66" s="45">
        <v>39786</v>
      </c>
      <c r="G66" s="11" t="s">
        <v>236</v>
      </c>
      <c r="H66" s="22"/>
      <c r="I66" s="22">
        <v>3</v>
      </c>
      <c r="J66" s="22">
        <v>0</v>
      </c>
      <c r="K66" s="22">
        <v>1.5</v>
      </c>
      <c r="L66" s="278">
        <f t="shared" si="2"/>
        <v>4.5</v>
      </c>
      <c r="M66" s="315">
        <f t="shared" si="1"/>
        <v>14.516129032258064</v>
      </c>
      <c r="N66" s="85" t="s">
        <v>283</v>
      </c>
      <c r="O66" s="259"/>
      <c r="P66" s="259"/>
    </row>
    <row r="67" spans="1:17" s="137" customFormat="1">
      <c r="A67" s="423"/>
      <c r="B67" s="160"/>
      <c r="C67" s="160"/>
      <c r="D67" s="160"/>
      <c r="E67" s="157"/>
      <c r="F67" s="158"/>
      <c r="G67" s="189"/>
      <c r="H67" s="172"/>
      <c r="I67" s="172"/>
      <c r="J67" s="172"/>
      <c r="K67" s="172"/>
      <c r="L67" s="173"/>
      <c r="M67" s="316"/>
      <c r="N67" s="160"/>
      <c r="O67" s="159"/>
      <c r="P67" s="159"/>
      <c r="Q67" s="159"/>
    </row>
    <row r="68" spans="1:17">
      <c r="A68" s="111"/>
      <c r="B68" s="146"/>
      <c r="C68" s="146"/>
      <c r="D68" s="146"/>
      <c r="E68" s="147"/>
      <c r="F68" s="104"/>
      <c r="G68" s="190"/>
      <c r="H68" s="174"/>
      <c r="I68" s="174"/>
      <c r="J68" s="174"/>
      <c r="K68" s="174"/>
      <c r="L68" s="175"/>
      <c r="M68" s="311"/>
      <c r="N68" s="149"/>
      <c r="O68" s="62"/>
      <c r="P68" s="62"/>
      <c r="Q68" s="62"/>
    </row>
    <row r="69" spans="1:17" s="326" customFormat="1">
      <c r="A69" s="276"/>
      <c r="B69" s="261" t="s">
        <v>496</v>
      </c>
      <c r="C69" s="261" t="s">
        <v>497</v>
      </c>
      <c r="D69" s="139"/>
      <c r="E69" s="105"/>
      <c r="F69" s="104"/>
      <c r="G69" s="191"/>
      <c r="H69" s="276"/>
      <c r="I69" s="276"/>
      <c r="J69" s="276"/>
      <c r="K69" s="276"/>
      <c r="L69" s="276"/>
      <c r="M69" s="479"/>
      <c r="N69" s="139"/>
      <c r="O69" s="481"/>
      <c r="P69" s="481"/>
      <c r="Q69" s="481"/>
    </row>
    <row r="70" spans="1:17" s="484" customFormat="1">
      <c r="A70" s="480"/>
      <c r="B70" s="261"/>
      <c r="C70" s="261"/>
      <c r="D70" s="156"/>
      <c r="E70" s="157"/>
      <c r="F70" s="158"/>
      <c r="G70" s="192"/>
      <c r="H70" s="480"/>
      <c r="I70" s="480"/>
      <c r="J70" s="480"/>
      <c r="K70" s="480"/>
      <c r="L70" s="480"/>
      <c r="M70" s="482"/>
      <c r="N70" s="156"/>
      <c r="O70" s="483"/>
      <c r="P70" s="483"/>
      <c r="Q70" s="483"/>
    </row>
    <row r="71" spans="1:17" s="326" customFormat="1">
      <c r="A71" s="276"/>
      <c r="B71" s="261" t="s">
        <v>495</v>
      </c>
      <c r="C71" s="261" t="s">
        <v>500</v>
      </c>
      <c r="D71" s="139"/>
      <c r="E71" s="105"/>
      <c r="F71" s="104"/>
      <c r="G71" s="191"/>
      <c r="H71" s="276"/>
      <c r="I71" s="276"/>
      <c r="J71" s="276"/>
      <c r="K71" s="276"/>
      <c r="L71" s="276"/>
      <c r="M71" s="479"/>
      <c r="N71" s="139"/>
      <c r="O71" s="481"/>
      <c r="P71" s="481"/>
      <c r="Q71" s="481"/>
    </row>
    <row r="72" spans="1:17" s="326" customFormat="1">
      <c r="A72" s="276"/>
      <c r="B72" s="139"/>
      <c r="C72" s="139" t="s">
        <v>501</v>
      </c>
      <c r="D72" s="139"/>
      <c r="E72" s="105"/>
      <c r="F72" s="105"/>
      <c r="G72" s="191"/>
      <c r="H72" s="276"/>
      <c r="I72" s="276"/>
      <c r="J72" s="276"/>
      <c r="K72" s="276"/>
      <c r="L72" s="276"/>
      <c r="M72" s="479"/>
      <c r="N72" s="139"/>
      <c r="O72" s="481"/>
      <c r="P72" s="481"/>
      <c r="Q72" s="481"/>
    </row>
    <row r="73" spans="1:17" s="326" customFormat="1">
      <c r="A73" s="276"/>
      <c r="B73" s="139"/>
      <c r="C73" s="139"/>
      <c r="D73" s="139"/>
      <c r="E73" s="105"/>
      <c r="F73" s="104"/>
      <c r="G73" s="191"/>
      <c r="H73" s="276"/>
      <c r="I73" s="276"/>
      <c r="J73" s="276"/>
      <c r="K73" s="276"/>
      <c r="L73" s="276"/>
      <c r="M73" s="479"/>
      <c r="N73" s="139"/>
      <c r="O73" s="481"/>
      <c r="P73" s="481"/>
      <c r="Q73" s="481"/>
    </row>
    <row r="74" spans="1:17">
      <c r="A74" s="111"/>
      <c r="B74" s="139"/>
      <c r="C74" s="139"/>
      <c r="D74" s="139"/>
      <c r="E74" s="105"/>
      <c r="F74" s="104"/>
      <c r="G74" s="191"/>
      <c r="H74" s="64"/>
      <c r="I74" s="64"/>
      <c r="J74" s="64"/>
      <c r="K74" s="64"/>
      <c r="L74" s="175"/>
      <c r="M74" s="311"/>
      <c r="N74" s="139"/>
      <c r="O74" s="62"/>
      <c r="P74" s="62"/>
      <c r="Q74" s="62"/>
    </row>
    <row r="75" spans="1:17">
      <c r="A75" s="111"/>
      <c r="B75" s="139"/>
      <c r="C75" s="139"/>
      <c r="D75" s="139"/>
      <c r="E75" s="105"/>
      <c r="F75" s="104"/>
      <c r="G75" s="191"/>
      <c r="H75" s="64"/>
      <c r="I75" s="64"/>
      <c r="J75" s="64"/>
      <c r="K75" s="64"/>
      <c r="L75" s="175"/>
      <c r="M75" s="311"/>
      <c r="N75" s="139"/>
      <c r="O75" s="62"/>
      <c r="P75" s="62"/>
      <c r="Q75" s="62"/>
    </row>
    <row r="76" spans="1:17">
      <c r="A76" s="111"/>
      <c r="B76" s="139"/>
      <c r="C76" s="139"/>
      <c r="D76" s="139"/>
      <c r="E76" s="105"/>
      <c r="F76" s="104"/>
      <c r="G76" s="191"/>
      <c r="H76" s="64"/>
      <c r="I76" s="64"/>
      <c r="J76" s="64"/>
      <c r="K76" s="64"/>
      <c r="L76" s="175"/>
      <c r="M76" s="311"/>
      <c r="N76" s="139"/>
      <c r="O76" s="62"/>
      <c r="P76" s="62"/>
      <c r="Q76" s="62"/>
    </row>
    <row r="77" spans="1:17">
      <c r="A77" s="111"/>
      <c r="B77" s="139"/>
      <c r="C77" s="139"/>
      <c r="D77" s="139"/>
      <c r="E77" s="105"/>
      <c r="F77" s="104"/>
      <c r="G77" s="191"/>
      <c r="H77" s="176"/>
      <c r="I77" s="176"/>
      <c r="J77" s="176"/>
      <c r="K77" s="176"/>
      <c r="L77" s="175"/>
      <c r="M77" s="311"/>
      <c r="N77" s="139"/>
      <c r="O77" s="62"/>
      <c r="P77" s="62"/>
      <c r="Q77" s="62"/>
    </row>
    <row r="78" spans="1:17">
      <c r="A78" s="111"/>
      <c r="B78" s="150"/>
      <c r="C78" s="150"/>
      <c r="D78" s="150"/>
      <c r="E78" s="105"/>
      <c r="F78" s="104"/>
      <c r="G78" s="193"/>
      <c r="H78" s="174"/>
      <c r="I78" s="174"/>
      <c r="J78" s="174"/>
      <c r="K78" s="174"/>
      <c r="L78" s="175"/>
      <c r="M78" s="311"/>
      <c r="N78" s="151"/>
      <c r="O78" s="62"/>
      <c r="P78" s="62"/>
      <c r="Q78" s="62"/>
    </row>
    <row r="79" spans="1:17">
      <c r="A79" s="111"/>
      <c r="B79" s="139"/>
      <c r="C79" s="139"/>
      <c r="D79" s="139"/>
      <c r="E79" s="105"/>
      <c r="F79" s="104"/>
      <c r="G79" s="191"/>
      <c r="H79" s="64"/>
      <c r="I79" s="64"/>
      <c r="J79" s="64"/>
      <c r="K79" s="64"/>
      <c r="L79" s="175"/>
      <c r="M79" s="311"/>
      <c r="N79" s="139"/>
      <c r="O79" s="62"/>
      <c r="P79" s="62"/>
      <c r="Q79" s="62"/>
    </row>
    <row r="80" spans="1:17">
      <c r="A80" s="111"/>
      <c r="B80" s="150"/>
      <c r="C80" s="150"/>
      <c r="D80" s="150"/>
      <c r="E80" s="105"/>
      <c r="F80" s="152"/>
      <c r="G80" s="193"/>
      <c r="H80" s="64"/>
      <c r="I80" s="64"/>
      <c r="J80" s="64"/>
      <c r="K80" s="64"/>
      <c r="L80" s="175"/>
      <c r="M80" s="311"/>
      <c r="N80" s="151"/>
      <c r="O80" s="62"/>
      <c r="P80" s="62"/>
      <c r="Q80" s="62"/>
    </row>
    <row r="81" spans="1:17">
      <c r="A81" s="111"/>
      <c r="B81" s="153"/>
      <c r="C81" s="153"/>
      <c r="D81" s="153"/>
      <c r="E81" s="154"/>
      <c r="F81" s="155"/>
      <c r="G81" s="194"/>
      <c r="H81" s="64"/>
      <c r="I81" s="64"/>
      <c r="J81" s="64"/>
      <c r="K81" s="64"/>
      <c r="L81" s="175"/>
      <c r="M81" s="311"/>
      <c r="N81" s="153"/>
      <c r="O81" s="62"/>
      <c r="P81" s="62"/>
      <c r="Q81" s="62"/>
    </row>
    <row r="82" spans="1:17" ht="15">
      <c r="A82" s="72"/>
      <c r="B82" s="63"/>
      <c r="C82" s="61"/>
      <c r="D82" s="61"/>
      <c r="E82" s="64"/>
      <c r="F82" s="65"/>
      <c r="G82" s="195"/>
      <c r="H82" s="64"/>
      <c r="I82" s="64"/>
      <c r="J82" s="64"/>
      <c r="K82" s="64"/>
      <c r="L82" s="175"/>
      <c r="M82" s="311"/>
      <c r="N82" s="61"/>
      <c r="O82" s="62"/>
      <c r="P82" s="62"/>
      <c r="Q82" s="62"/>
    </row>
    <row r="83" spans="1:17" ht="15">
      <c r="A83" s="72"/>
      <c r="B83" s="66"/>
      <c r="C83" s="66"/>
      <c r="D83" s="66"/>
      <c r="E83" s="64"/>
      <c r="F83" s="67"/>
      <c r="G83" s="196"/>
      <c r="H83" s="174"/>
      <c r="I83" s="174"/>
      <c r="J83" s="174"/>
      <c r="K83" s="174"/>
      <c r="L83" s="175"/>
      <c r="M83" s="311"/>
      <c r="N83" s="68"/>
      <c r="O83" s="62"/>
      <c r="P83" s="62"/>
      <c r="Q83" s="62"/>
    </row>
    <row r="84" spans="1:17" ht="15">
      <c r="A84" s="72"/>
      <c r="B84" s="63"/>
      <c r="C84" s="63"/>
      <c r="D84" s="63"/>
      <c r="E84" s="64"/>
      <c r="F84" s="69"/>
      <c r="G84" s="195"/>
      <c r="H84" s="64"/>
      <c r="I84" s="64"/>
      <c r="J84" s="64"/>
      <c r="K84" s="64"/>
      <c r="L84" s="175"/>
      <c r="M84" s="311"/>
      <c r="N84" s="61"/>
      <c r="O84" s="62"/>
    </row>
    <row r="85" spans="1:17" ht="15">
      <c r="A85" s="72"/>
      <c r="B85" s="63"/>
      <c r="C85" s="63"/>
      <c r="D85" s="63"/>
      <c r="E85" s="64"/>
      <c r="F85" s="65"/>
      <c r="G85" s="195"/>
      <c r="H85" s="64"/>
      <c r="I85" s="64"/>
      <c r="J85" s="64"/>
      <c r="K85" s="64"/>
      <c r="L85" s="175"/>
      <c r="M85" s="311"/>
      <c r="N85" s="61"/>
      <c r="O85" s="62"/>
    </row>
    <row r="86" spans="1:17" ht="15">
      <c r="A86" s="111"/>
      <c r="B86" s="63"/>
      <c r="C86" s="63"/>
      <c r="D86" s="63"/>
      <c r="E86" s="64"/>
      <c r="F86" s="65"/>
      <c r="G86" s="195"/>
      <c r="H86" s="64"/>
      <c r="I86" s="64"/>
      <c r="J86" s="64"/>
      <c r="K86" s="64"/>
      <c r="L86" s="175"/>
      <c r="M86" s="311"/>
      <c r="N86" s="61"/>
      <c r="O86" s="62"/>
    </row>
    <row r="87" spans="1:17" ht="15">
      <c r="A87" s="72"/>
      <c r="B87" s="63"/>
      <c r="C87" s="63"/>
      <c r="D87" s="63"/>
      <c r="E87" s="64"/>
      <c r="F87" s="65"/>
      <c r="G87" s="195"/>
      <c r="H87" s="64"/>
      <c r="I87" s="64"/>
      <c r="J87" s="64"/>
      <c r="K87" s="64"/>
      <c r="L87" s="175"/>
      <c r="M87" s="311"/>
      <c r="N87" s="61"/>
      <c r="O87" s="62"/>
    </row>
    <row r="88" spans="1:17" ht="15">
      <c r="A88" s="72"/>
      <c r="B88" s="66"/>
      <c r="C88" s="66"/>
      <c r="D88" s="66"/>
      <c r="E88" s="64"/>
      <c r="F88" s="71"/>
      <c r="G88" s="196"/>
      <c r="H88" s="174"/>
      <c r="I88" s="174"/>
      <c r="J88" s="174"/>
      <c r="K88" s="174"/>
      <c r="L88" s="175"/>
      <c r="M88" s="311"/>
      <c r="N88" s="68"/>
      <c r="O88" s="62"/>
    </row>
    <row r="89" spans="1:17" ht="15">
      <c r="A89" s="72"/>
      <c r="B89" s="63"/>
      <c r="C89" s="63"/>
      <c r="D89" s="63"/>
      <c r="E89" s="64"/>
      <c r="F89" s="65"/>
      <c r="G89" s="195"/>
      <c r="H89" s="64"/>
      <c r="I89" s="64"/>
      <c r="J89" s="64"/>
      <c r="K89" s="64"/>
      <c r="L89" s="175"/>
      <c r="M89" s="311"/>
      <c r="N89" s="61"/>
      <c r="O89" s="62"/>
    </row>
    <row r="90" spans="1:17" ht="15">
      <c r="A90" s="72"/>
      <c r="B90" s="66"/>
      <c r="C90" s="66"/>
      <c r="D90" s="66"/>
      <c r="E90" s="64"/>
      <c r="F90" s="71"/>
      <c r="G90" s="195"/>
      <c r="H90" s="64"/>
      <c r="I90" s="64"/>
      <c r="J90" s="64"/>
      <c r="K90" s="64"/>
      <c r="L90" s="175"/>
      <c r="M90" s="311"/>
      <c r="N90" s="68"/>
      <c r="O90" s="62"/>
    </row>
    <row r="91" spans="1:17" ht="15">
      <c r="A91" s="111"/>
      <c r="B91" s="66"/>
      <c r="C91" s="66"/>
      <c r="D91" s="66"/>
      <c r="E91" s="64"/>
      <c r="F91" s="67"/>
      <c r="G91" s="195"/>
      <c r="H91" s="64"/>
      <c r="I91" s="64"/>
      <c r="J91" s="64"/>
      <c r="K91" s="64"/>
      <c r="L91" s="175"/>
      <c r="M91" s="311"/>
      <c r="N91" s="68"/>
      <c r="O91" s="62"/>
    </row>
    <row r="92" spans="1:17" ht="15.75" customHeight="1">
      <c r="A92" s="72"/>
      <c r="B92" s="62"/>
      <c r="C92" s="62"/>
      <c r="D92" s="62"/>
      <c r="E92" s="72"/>
      <c r="F92" s="62"/>
      <c r="G92" s="197"/>
      <c r="H92" s="72"/>
      <c r="I92" s="72"/>
      <c r="J92" s="72"/>
      <c r="K92" s="72"/>
      <c r="L92" s="72"/>
      <c r="M92" s="312"/>
      <c r="N92" s="62"/>
      <c r="O92" s="62"/>
    </row>
  </sheetData>
  <sortState ref="A8:N82">
    <sortCondition descending="1" ref="L8:L82"/>
  </sortState>
  <dataValidations count="4">
    <dataValidation type="list" allowBlank="1" sqref="E7:E60">
      <formula1>"м,ж"</formula1>
    </dataValidation>
    <dataValidation type="list" allowBlank="1" sqref="L7:L81 M7:M66">
      <formula1>"победитель,призер,участник"</formula1>
    </dataValidation>
    <dataValidation type="list" allowBlank="1" sqref="C4 H7:K60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73"/>
  <sheetViews>
    <sheetView topLeftCell="A13" zoomScale="80" zoomScaleNormal="80" workbookViewId="0">
      <selection activeCell="G14" sqref="G14"/>
    </sheetView>
  </sheetViews>
  <sheetFormatPr defaultColWidth="12.5703125" defaultRowHeight="15.75" customHeight="1"/>
  <cols>
    <col min="1" max="1" width="10.140625" style="47" customWidth="1"/>
    <col min="2" max="2" width="23.5703125" customWidth="1"/>
    <col min="3" max="3" width="16.140625" customWidth="1"/>
    <col min="4" max="4" width="15.28515625" style="420" customWidth="1"/>
    <col min="5" max="5" width="6.5703125" style="47" customWidth="1"/>
    <col min="7" max="7" width="54.28515625" customWidth="1"/>
    <col min="8" max="8" width="12.5703125" style="47"/>
    <col min="9" max="9" width="6.85546875" style="47" customWidth="1"/>
    <col min="10" max="10" width="6.5703125" style="47" customWidth="1"/>
    <col min="11" max="11" width="5.85546875" style="47" customWidth="1"/>
    <col min="12" max="12" width="9.5703125" style="47" customWidth="1"/>
    <col min="13" max="13" width="8.42578125" style="313" customWidth="1"/>
    <col min="14" max="14" width="37.28515625" customWidth="1"/>
  </cols>
  <sheetData>
    <row r="1" spans="1:14" ht="12.75">
      <c r="A1" s="216" t="s">
        <v>0</v>
      </c>
      <c r="B1" s="2" t="s">
        <v>489</v>
      </c>
      <c r="C1" s="2"/>
      <c r="D1" s="416"/>
      <c r="E1" s="46"/>
      <c r="F1" s="2"/>
      <c r="G1" s="2"/>
      <c r="H1" s="25"/>
      <c r="I1" s="25"/>
      <c r="J1" s="25"/>
      <c r="K1" s="25"/>
      <c r="L1" s="25"/>
      <c r="M1" s="308"/>
      <c r="N1" s="3"/>
    </row>
    <row r="2" spans="1:14" ht="12.75">
      <c r="A2" s="25"/>
      <c r="B2" s="4" t="s">
        <v>1</v>
      </c>
      <c r="C2" s="5" t="s">
        <v>2</v>
      </c>
      <c r="D2" s="417" t="s">
        <v>0</v>
      </c>
      <c r="E2" s="25"/>
      <c r="F2" s="3"/>
      <c r="G2" s="3"/>
      <c r="H2" s="25"/>
      <c r="I2" s="25"/>
      <c r="J2" s="25"/>
      <c r="K2" s="25"/>
      <c r="L2" s="25"/>
      <c r="M2" s="308"/>
      <c r="N2" s="3"/>
    </row>
    <row r="3" spans="1:14" ht="12.75">
      <c r="A3" s="25"/>
      <c r="B3" s="4" t="s">
        <v>3</v>
      </c>
      <c r="C3" s="6" t="s">
        <v>4</v>
      </c>
      <c r="D3" s="417"/>
      <c r="E3" s="25"/>
      <c r="F3" s="3"/>
      <c r="G3" s="3"/>
      <c r="H3" s="25"/>
      <c r="I3" s="25"/>
      <c r="J3" s="25"/>
      <c r="K3" s="25"/>
      <c r="L3" s="25"/>
      <c r="M3" s="308"/>
      <c r="N3" s="3"/>
    </row>
    <row r="4" spans="1:14" ht="12.75">
      <c r="A4" s="25"/>
      <c r="B4" s="4" t="s">
        <v>5</v>
      </c>
      <c r="C4" s="7">
        <v>9</v>
      </c>
      <c r="D4" s="417"/>
      <c r="E4" s="25"/>
      <c r="F4" s="3"/>
      <c r="G4" s="3"/>
      <c r="H4" s="25"/>
      <c r="I4" s="25"/>
      <c r="J4" s="25"/>
      <c r="K4" s="25"/>
      <c r="L4" s="25"/>
      <c r="M4" s="308"/>
      <c r="N4" s="3"/>
    </row>
    <row r="5" spans="1:14" ht="12.75">
      <c r="A5" s="25"/>
      <c r="B5" s="8" t="s">
        <v>6</v>
      </c>
      <c r="C5" s="7">
        <v>53.5</v>
      </c>
      <c r="D5" s="417"/>
      <c r="E5" s="25"/>
      <c r="F5" s="9"/>
      <c r="G5" s="3"/>
      <c r="H5" s="25"/>
      <c r="I5" s="25"/>
      <c r="J5" s="25"/>
      <c r="K5" s="25"/>
      <c r="L5" s="25"/>
      <c r="M5" s="308"/>
      <c r="N5" s="3"/>
    </row>
    <row r="6" spans="1:14" s="224" customFormat="1" ht="26.25" customHeight="1">
      <c r="A6" s="225" t="s">
        <v>11</v>
      </c>
      <c r="B6" s="226" t="s">
        <v>12</v>
      </c>
      <c r="C6" s="226" t="s">
        <v>13</v>
      </c>
      <c r="D6" s="418" t="s">
        <v>14</v>
      </c>
      <c r="E6" s="225" t="s">
        <v>15</v>
      </c>
      <c r="F6" s="226" t="s">
        <v>16</v>
      </c>
      <c r="G6" s="227" t="s">
        <v>17</v>
      </c>
      <c r="H6" s="227" t="s">
        <v>18</v>
      </c>
      <c r="I6" s="225">
        <v>1</v>
      </c>
      <c r="J6" s="225">
        <v>2</v>
      </c>
      <c r="K6" s="225">
        <v>3</v>
      </c>
      <c r="L6" s="227" t="s">
        <v>19</v>
      </c>
      <c r="M6" s="309" t="s">
        <v>486</v>
      </c>
      <c r="N6" s="228" t="s">
        <v>20</v>
      </c>
    </row>
    <row r="7" spans="1:14">
      <c r="A7" s="217">
        <v>1</v>
      </c>
      <c r="B7" s="205" t="s">
        <v>385</v>
      </c>
      <c r="C7" s="205" t="s">
        <v>386</v>
      </c>
      <c r="D7" s="205" t="s">
        <v>387</v>
      </c>
      <c r="E7" s="219" t="s">
        <v>217</v>
      </c>
      <c r="F7" s="206">
        <v>39383</v>
      </c>
      <c r="G7" s="211" t="s">
        <v>226</v>
      </c>
      <c r="H7" s="221" t="s">
        <v>491</v>
      </c>
      <c r="I7" s="221">
        <v>13</v>
      </c>
      <c r="J7" s="221">
        <v>18.5</v>
      </c>
      <c r="K7" s="221">
        <v>8.5</v>
      </c>
      <c r="L7" s="217">
        <f t="shared" ref="L7:L34" si="0">SUM(I7+J7+K7)</f>
        <v>40</v>
      </c>
      <c r="M7" s="310">
        <f>L7*100/53.5</f>
        <v>74.766355140186917</v>
      </c>
      <c r="N7" s="205" t="s">
        <v>375</v>
      </c>
    </row>
    <row r="8" spans="1:14">
      <c r="A8" s="217">
        <v>2</v>
      </c>
      <c r="B8" s="211" t="s">
        <v>417</v>
      </c>
      <c r="C8" s="211" t="s">
        <v>418</v>
      </c>
      <c r="D8" s="211" t="s">
        <v>58</v>
      </c>
      <c r="E8" s="219" t="s">
        <v>9</v>
      </c>
      <c r="F8" s="212">
        <v>39541</v>
      </c>
      <c r="G8" s="205" t="s">
        <v>59</v>
      </c>
      <c r="H8" s="221" t="s">
        <v>492</v>
      </c>
      <c r="I8" s="221">
        <v>12</v>
      </c>
      <c r="J8" s="221">
        <v>19.5</v>
      </c>
      <c r="K8" s="221">
        <v>6</v>
      </c>
      <c r="L8" s="217">
        <f t="shared" si="0"/>
        <v>37.5</v>
      </c>
      <c r="M8" s="310">
        <f t="shared" ref="M8:M34" si="1">L8*100/53.5</f>
        <v>70.09345794392523</v>
      </c>
      <c r="N8" s="205" t="s">
        <v>60</v>
      </c>
    </row>
    <row r="9" spans="1:14" s="223" customFormat="1">
      <c r="A9" s="217">
        <v>3</v>
      </c>
      <c r="B9" s="207" t="s">
        <v>408</v>
      </c>
      <c r="C9" s="207" t="s">
        <v>409</v>
      </c>
      <c r="D9" s="207" t="s">
        <v>410</v>
      </c>
      <c r="E9" s="41" t="s">
        <v>217</v>
      </c>
      <c r="F9" s="208">
        <v>39546</v>
      </c>
      <c r="G9" s="207" t="s">
        <v>48</v>
      </c>
      <c r="H9" s="221" t="s">
        <v>492</v>
      </c>
      <c r="I9" s="221">
        <v>10</v>
      </c>
      <c r="J9" s="221">
        <v>19.5</v>
      </c>
      <c r="K9" s="221">
        <v>6.5</v>
      </c>
      <c r="L9" s="217">
        <f t="shared" si="0"/>
        <v>36</v>
      </c>
      <c r="M9" s="310">
        <f t="shared" si="1"/>
        <v>67.289719626168221</v>
      </c>
      <c r="N9" s="207" t="s">
        <v>428</v>
      </c>
    </row>
    <row r="10" spans="1:14">
      <c r="A10" s="217">
        <v>4</v>
      </c>
      <c r="B10" s="207" t="s">
        <v>400</v>
      </c>
      <c r="C10" s="207" t="s">
        <v>401</v>
      </c>
      <c r="D10" s="207" t="s">
        <v>402</v>
      </c>
      <c r="E10" s="41" t="s">
        <v>217</v>
      </c>
      <c r="F10" s="208">
        <v>39522</v>
      </c>
      <c r="G10" s="207" t="s">
        <v>48</v>
      </c>
      <c r="H10" s="221" t="s">
        <v>492</v>
      </c>
      <c r="I10" s="221">
        <v>10</v>
      </c>
      <c r="J10" s="221">
        <v>19</v>
      </c>
      <c r="K10" s="221">
        <v>6</v>
      </c>
      <c r="L10" s="217">
        <f t="shared" si="0"/>
        <v>35</v>
      </c>
      <c r="M10" s="310">
        <f t="shared" si="1"/>
        <v>65.420560747663558</v>
      </c>
      <c r="N10" s="207" t="s">
        <v>428</v>
      </c>
    </row>
    <row r="11" spans="1:14">
      <c r="A11" s="217">
        <v>5</v>
      </c>
      <c r="B11" s="211" t="s">
        <v>413</v>
      </c>
      <c r="C11" s="211" t="s">
        <v>414</v>
      </c>
      <c r="D11" s="211" t="s">
        <v>129</v>
      </c>
      <c r="E11" s="219" t="s">
        <v>217</v>
      </c>
      <c r="F11" s="212">
        <v>39240</v>
      </c>
      <c r="G11" s="205" t="s">
        <v>59</v>
      </c>
      <c r="H11" s="221" t="s">
        <v>492</v>
      </c>
      <c r="I11" s="221">
        <v>9</v>
      </c>
      <c r="J11" s="221">
        <v>17.5</v>
      </c>
      <c r="K11" s="221">
        <v>7.5</v>
      </c>
      <c r="L11" s="217">
        <f t="shared" si="0"/>
        <v>34</v>
      </c>
      <c r="M11" s="310">
        <f t="shared" si="1"/>
        <v>63.55140186915888</v>
      </c>
      <c r="N11" s="205" t="s">
        <v>60</v>
      </c>
    </row>
    <row r="12" spans="1:14">
      <c r="A12" s="217">
        <v>6</v>
      </c>
      <c r="B12" s="207" t="s">
        <v>393</v>
      </c>
      <c r="C12" s="207" t="s">
        <v>394</v>
      </c>
      <c r="D12" s="207" t="s">
        <v>395</v>
      </c>
      <c r="E12" s="41" t="s">
        <v>217</v>
      </c>
      <c r="F12" s="208">
        <v>39534</v>
      </c>
      <c r="G12" s="207" t="s">
        <v>48</v>
      </c>
      <c r="H12" s="221" t="s">
        <v>492</v>
      </c>
      <c r="I12" s="221">
        <v>12</v>
      </c>
      <c r="J12" s="221">
        <v>17</v>
      </c>
      <c r="K12" s="221">
        <v>4.5</v>
      </c>
      <c r="L12" s="217">
        <f t="shared" si="0"/>
        <v>33.5</v>
      </c>
      <c r="M12" s="310">
        <f t="shared" si="1"/>
        <v>62.616822429906541</v>
      </c>
      <c r="N12" s="207" t="s">
        <v>428</v>
      </c>
    </row>
    <row r="13" spans="1:14">
      <c r="A13" s="217">
        <v>7</v>
      </c>
      <c r="B13" s="211" t="s">
        <v>419</v>
      </c>
      <c r="C13" s="211" t="s">
        <v>420</v>
      </c>
      <c r="D13" s="211" t="s">
        <v>34</v>
      </c>
      <c r="E13" s="219" t="s">
        <v>217</v>
      </c>
      <c r="F13" s="212">
        <v>39290</v>
      </c>
      <c r="G13" s="205" t="s">
        <v>59</v>
      </c>
      <c r="H13" s="221" t="s">
        <v>492</v>
      </c>
      <c r="I13" s="221">
        <v>8</v>
      </c>
      <c r="J13" s="221">
        <v>18</v>
      </c>
      <c r="K13" s="221">
        <v>7</v>
      </c>
      <c r="L13" s="217">
        <f t="shared" si="0"/>
        <v>33</v>
      </c>
      <c r="M13" s="310">
        <f t="shared" si="1"/>
        <v>61.682242990654203</v>
      </c>
      <c r="N13" s="205" t="s">
        <v>60</v>
      </c>
    </row>
    <row r="14" spans="1:14" ht="47.25">
      <c r="A14" s="217">
        <v>8</v>
      </c>
      <c r="B14" s="205" t="s">
        <v>424</v>
      </c>
      <c r="C14" s="205" t="s">
        <v>66</v>
      </c>
      <c r="D14" s="205" t="s">
        <v>109</v>
      </c>
      <c r="E14" s="41" t="s">
        <v>217</v>
      </c>
      <c r="F14" s="208">
        <v>39499</v>
      </c>
      <c r="G14" s="207" t="s">
        <v>264</v>
      </c>
      <c r="H14" s="221"/>
      <c r="I14" s="221">
        <v>11</v>
      </c>
      <c r="J14" s="221">
        <v>17</v>
      </c>
      <c r="K14" s="221">
        <v>4.5</v>
      </c>
      <c r="L14" s="217">
        <f t="shared" si="0"/>
        <v>32.5</v>
      </c>
      <c r="M14" s="310">
        <f t="shared" si="1"/>
        <v>60.747663551401871</v>
      </c>
      <c r="N14" s="205" t="s">
        <v>92</v>
      </c>
    </row>
    <row r="15" spans="1:14">
      <c r="A15" s="217">
        <v>9</v>
      </c>
      <c r="B15" s="207" t="s">
        <v>389</v>
      </c>
      <c r="C15" s="207" t="s">
        <v>390</v>
      </c>
      <c r="D15" s="207" t="s">
        <v>47</v>
      </c>
      <c r="E15" s="41" t="s">
        <v>217</v>
      </c>
      <c r="F15" s="208">
        <v>39274</v>
      </c>
      <c r="G15" s="207" t="s">
        <v>48</v>
      </c>
      <c r="H15" s="221"/>
      <c r="I15" s="221">
        <v>8</v>
      </c>
      <c r="J15" s="221">
        <v>19</v>
      </c>
      <c r="K15" s="221">
        <v>4.5</v>
      </c>
      <c r="L15" s="217">
        <f t="shared" si="0"/>
        <v>31.5</v>
      </c>
      <c r="M15" s="310">
        <f t="shared" si="1"/>
        <v>58.878504672897193</v>
      </c>
      <c r="N15" s="207" t="s">
        <v>428</v>
      </c>
    </row>
    <row r="16" spans="1:14">
      <c r="A16" s="217">
        <v>10</v>
      </c>
      <c r="B16" s="207" t="s">
        <v>391</v>
      </c>
      <c r="C16" s="207" t="s">
        <v>392</v>
      </c>
      <c r="D16" s="207" t="s">
        <v>52</v>
      </c>
      <c r="E16" s="41" t="s">
        <v>217</v>
      </c>
      <c r="F16" s="208">
        <v>39534</v>
      </c>
      <c r="G16" s="207" t="s">
        <v>48</v>
      </c>
      <c r="H16" s="221"/>
      <c r="I16" s="221">
        <v>11</v>
      </c>
      <c r="J16" s="221">
        <v>13.5</v>
      </c>
      <c r="K16" s="221">
        <v>6.5</v>
      </c>
      <c r="L16" s="217">
        <f t="shared" si="0"/>
        <v>31</v>
      </c>
      <c r="M16" s="310">
        <f t="shared" si="1"/>
        <v>57.943925233644862</v>
      </c>
      <c r="N16" s="207" t="s">
        <v>428</v>
      </c>
    </row>
    <row r="17" spans="1:14">
      <c r="A17" s="217">
        <v>11</v>
      </c>
      <c r="B17" s="207" t="s">
        <v>411</v>
      </c>
      <c r="C17" s="207" t="s">
        <v>412</v>
      </c>
      <c r="D17" s="207" t="s">
        <v>73</v>
      </c>
      <c r="E17" s="41" t="s">
        <v>217</v>
      </c>
      <c r="F17" s="208">
        <v>39388</v>
      </c>
      <c r="G17" s="207" t="s">
        <v>48</v>
      </c>
      <c r="H17" s="221"/>
      <c r="I17" s="221">
        <v>13</v>
      </c>
      <c r="J17" s="221">
        <v>14</v>
      </c>
      <c r="K17" s="221">
        <v>4</v>
      </c>
      <c r="L17" s="217">
        <f t="shared" si="0"/>
        <v>31</v>
      </c>
      <c r="M17" s="310">
        <f t="shared" si="1"/>
        <v>57.943925233644862</v>
      </c>
      <c r="N17" s="207" t="s">
        <v>428</v>
      </c>
    </row>
    <row r="18" spans="1:14">
      <c r="A18" s="217">
        <v>12</v>
      </c>
      <c r="B18" s="211" t="s">
        <v>415</v>
      </c>
      <c r="C18" s="205" t="s">
        <v>416</v>
      </c>
      <c r="D18" s="211" t="s">
        <v>93</v>
      </c>
      <c r="E18" s="219" t="s">
        <v>9</v>
      </c>
      <c r="F18" s="212">
        <v>39149</v>
      </c>
      <c r="G18" s="205" t="s">
        <v>59</v>
      </c>
      <c r="H18" s="221"/>
      <c r="I18" s="221">
        <v>9</v>
      </c>
      <c r="J18" s="221">
        <v>16</v>
      </c>
      <c r="K18" s="221">
        <v>3.5</v>
      </c>
      <c r="L18" s="217">
        <f t="shared" si="0"/>
        <v>28.5</v>
      </c>
      <c r="M18" s="310">
        <f t="shared" si="1"/>
        <v>53.271028037383175</v>
      </c>
      <c r="N18" s="205" t="s">
        <v>60</v>
      </c>
    </row>
    <row r="19" spans="1:14">
      <c r="A19" s="217">
        <v>13</v>
      </c>
      <c r="B19" s="207" t="s">
        <v>57</v>
      </c>
      <c r="C19" s="207" t="s">
        <v>398</v>
      </c>
      <c r="D19" s="207" t="s">
        <v>399</v>
      </c>
      <c r="E19" s="41" t="s">
        <v>217</v>
      </c>
      <c r="F19" s="208">
        <v>39307</v>
      </c>
      <c r="G19" s="207" t="s">
        <v>48</v>
      </c>
      <c r="H19" s="221"/>
      <c r="I19" s="221">
        <v>8</v>
      </c>
      <c r="J19" s="221">
        <v>14.5</v>
      </c>
      <c r="K19" s="221">
        <v>5.5</v>
      </c>
      <c r="L19" s="217">
        <f t="shared" si="0"/>
        <v>28</v>
      </c>
      <c r="M19" s="310">
        <f t="shared" si="1"/>
        <v>52.336448598130843</v>
      </c>
      <c r="N19" s="207" t="s">
        <v>428</v>
      </c>
    </row>
    <row r="20" spans="1:14">
      <c r="A20" s="217">
        <v>14</v>
      </c>
      <c r="B20" s="207" t="s">
        <v>403</v>
      </c>
      <c r="C20" s="207" t="s">
        <v>404</v>
      </c>
      <c r="D20" s="207" t="s">
        <v>405</v>
      </c>
      <c r="E20" s="41" t="s">
        <v>9</v>
      </c>
      <c r="F20" s="208">
        <v>39614</v>
      </c>
      <c r="G20" s="207" t="s">
        <v>48</v>
      </c>
      <c r="H20" s="221"/>
      <c r="I20" s="221">
        <v>5</v>
      </c>
      <c r="J20" s="221">
        <v>17.5</v>
      </c>
      <c r="K20" s="221">
        <v>5.5</v>
      </c>
      <c r="L20" s="217">
        <f t="shared" si="0"/>
        <v>28</v>
      </c>
      <c r="M20" s="310">
        <f t="shared" si="1"/>
        <v>52.336448598130843</v>
      </c>
      <c r="N20" s="207" t="s">
        <v>428</v>
      </c>
    </row>
    <row r="21" spans="1:14">
      <c r="A21" s="217">
        <v>15</v>
      </c>
      <c r="B21" s="207" t="s">
        <v>247</v>
      </c>
      <c r="C21" s="207" t="s">
        <v>406</v>
      </c>
      <c r="D21" s="207" t="s">
        <v>407</v>
      </c>
      <c r="E21" s="41" t="s">
        <v>217</v>
      </c>
      <c r="F21" s="208">
        <v>39451</v>
      </c>
      <c r="G21" s="207" t="s">
        <v>48</v>
      </c>
      <c r="H21" s="221"/>
      <c r="I21" s="221">
        <v>8</v>
      </c>
      <c r="J21" s="221">
        <v>15</v>
      </c>
      <c r="K21" s="221">
        <v>5</v>
      </c>
      <c r="L21" s="217">
        <f t="shared" si="0"/>
        <v>28</v>
      </c>
      <c r="M21" s="310">
        <f t="shared" si="1"/>
        <v>52.336448598130843</v>
      </c>
      <c r="N21" s="207" t="s">
        <v>428</v>
      </c>
    </row>
    <row r="22" spans="1:14" ht="47.25">
      <c r="A22" s="217">
        <v>16</v>
      </c>
      <c r="B22" s="205" t="s">
        <v>77</v>
      </c>
      <c r="C22" s="205" t="s">
        <v>98</v>
      </c>
      <c r="D22" s="205" t="s">
        <v>99</v>
      </c>
      <c r="E22" s="41" t="s">
        <v>217</v>
      </c>
      <c r="F22" s="206">
        <v>39182</v>
      </c>
      <c r="G22" s="207" t="s">
        <v>264</v>
      </c>
      <c r="H22" s="221"/>
      <c r="I22" s="221">
        <v>4</v>
      </c>
      <c r="J22" s="221">
        <v>19</v>
      </c>
      <c r="K22" s="221">
        <v>5</v>
      </c>
      <c r="L22" s="217">
        <f t="shared" si="0"/>
        <v>28</v>
      </c>
      <c r="M22" s="310">
        <f t="shared" si="1"/>
        <v>52.336448598130843</v>
      </c>
      <c r="N22" s="205" t="s">
        <v>92</v>
      </c>
    </row>
    <row r="23" spans="1:14">
      <c r="A23" s="217">
        <v>17</v>
      </c>
      <c r="B23" s="207" t="s">
        <v>123</v>
      </c>
      <c r="C23" s="209" t="s">
        <v>124</v>
      </c>
      <c r="D23" s="209" t="s">
        <v>125</v>
      </c>
      <c r="E23" s="220" t="s">
        <v>217</v>
      </c>
      <c r="F23" s="210">
        <v>39392</v>
      </c>
      <c r="G23" s="207" t="s">
        <v>48</v>
      </c>
      <c r="H23" s="221"/>
      <c r="I23" s="221">
        <v>6</v>
      </c>
      <c r="J23" s="221">
        <v>16.5</v>
      </c>
      <c r="K23" s="221">
        <v>4</v>
      </c>
      <c r="L23" s="217">
        <f t="shared" si="0"/>
        <v>26.5</v>
      </c>
      <c r="M23" s="310">
        <f t="shared" si="1"/>
        <v>49.532710280373834</v>
      </c>
      <c r="N23" s="207" t="s">
        <v>428</v>
      </c>
    </row>
    <row r="24" spans="1:14" ht="47.25">
      <c r="A24" s="217">
        <v>18</v>
      </c>
      <c r="B24" s="205" t="s">
        <v>296</v>
      </c>
      <c r="C24" s="205" t="s">
        <v>75</v>
      </c>
      <c r="D24" s="205" t="s">
        <v>356</v>
      </c>
      <c r="E24" s="41" t="s">
        <v>217</v>
      </c>
      <c r="F24" s="206">
        <v>39285</v>
      </c>
      <c r="G24" s="207" t="s">
        <v>264</v>
      </c>
      <c r="H24" s="221"/>
      <c r="I24" s="221">
        <v>6</v>
      </c>
      <c r="J24" s="221">
        <v>16.5</v>
      </c>
      <c r="K24" s="221">
        <v>4</v>
      </c>
      <c r="L24" s="217">
        <f t="shared" si="0"/>
        <v>26.5</v>
      </c>
      <c r="M24" s="310">
        <f t="shared" si="1"/>
        <v>49.532710280373834</v>
      </c>
      <c r="N24" s="205" t="s">
        <v>92</v>
      </c>
    </row>
    <row r="25" spans="1:14">
      <c r="A25" s="217">
        <v>19</v>
      </c>
      <c r="B25" s="211" t="s">
        <v>74</v>
      </c>
      <c r="C25" s="211" t="s">
        <v>75</v>
      </c>
      <c r="D25" s="211" t="s">
        <v>76</v>
      </c>
      <c r="E25" s="221" t="s">
        <v>217</v>
      </c>
      <c r="F25" s="213">
        <v>39389</v>
      </c>
      <c r="G25" s="205" t="s">
        <v>278</v>
      </c>
      <c r="H25" s="221"/>
      <c r="I25" s="221">
        <v>7</v>
      </c>
      <c r="J25" s="221">
        <v>14.5</v>
      </c>
      <c r="K25" s="221">
        <v>4.5</v>
      </c>
      <c r="L25" s="217">
        <f t="shared" si="0"/>
        <v>26</v>
      </c>
      <c r="M25" s="310">
        <f t="shared" si="1"/>
        <v>48.598130841121495</v>
      </c>
      <c r="N25" s="211"/>
    </row>
    <row r="26" spans="1:14" s="177" customFormat="1">
      <c r="A26" s="217">
        <v>20</v>
      </c>
      <c r="B26" s="211" t="s">
        <v>421</v>
      </c>
      <c r="C26" s="211" t="s">
        <v>82</v>
      </c>
      <c r="D26" s="211" t="s">
        <v>83</v>
      </c>
      <c r="E26" s="221" t="s">
        <v>217</v>
      </c>
      <c r="F26" s="212">
        <v>39602</v>
      </c>
      <c r="G26" s="211" t="s">
        <v>257</v>
      </c>
      <c r="H26" s="221"/>
      <c r="I26" s="221">
        <v>3</v>
      </c>
      <c r="J26" s="221">
        <v>16.5</v>
      </c>
      <c r="K26" s="221">
        <v>6</v>
      </c>
      <c r="L26" s="217">
        <f t="shared" si="0"/>
        <v>25.5</v>
      </c>
      <c r="M26" s="310">
        <f t="shared" si="1"/>
        <v>47.663551401869157</v>
      </c>
      <c r="N26" s="211" t="s">
        <v>128</v>
      </c>
    </row>
    <row r="27" spans="1:14" s="177" customFormat="1" ht="31.5">
      <c r="A27" s="217">
        <v>21</v>
      </c>
      <c r="B27" s="205" t="s">
        <v>78</v>
      </c>
      <c r="C27" s="205" t="s">
        <v>422</v>
      </c>
      <c r="D27" s="205" t="s">
        <v>79</v>
      </c>
      <c r="E27" s="219" t="s">
        <v>217</v>
      </c>
      <c r="F27" s="206">
        <v>39150</v>
      </c>
      <c r="G27" s="205" t="s">
        <v>423</v>
      </c>
      <c r="H27" s="221"/>
      <c r="I27" s="221">
        <v>6</v>
      </c>
      <c r="J27" s="221">
        <v>12</v>
      </c>
      <c r="K27" s="221">
        <v>7</v>
      </c>
      <c r="L27" s="217">
        <f t="shared" si="0"/>
        <v>25</v>
      </c>
      <c r="M27" s="310">
        <f t="shared" si="1"/>
        <v>46.728971962616825</v>
      </c>
      <c r="N27" s="205" t="s">
        <v>81</v>
      </c>
    </row>
    <row r="28" spans="1:14">
      <c r="A28" s="217">
        <v>22</v>
      </c>
      <c r="B28" s="205" t="s">
        <v>380</v>
      </c>
      <c r="C28" s="205" t="s">
        <v>381</v>
      </c>
      <c r="D28" s="205" t="s">
        <v>87</v>
      </c>
      <c r="E28" s="219" t="s">
        <v>217</v>
      </c>
      <c r="F28" s="212">
        <v>39309</v>
      </c>
      <c r="G28" s="205" t="s">
        <v>185</v>
      </c>
      <c r="H28" s="221"/>
      <c r="I28" s="221">
        <v>6</v>
      </c>
      <c r="J28" s="221">
        <v>13</v>
      </c>
      <c r="K28" s="221">
        <v>4</v>
      </c>
      <c r="L28" s="217">
        <f t="shared" si="0"/>
        <v>23</v>
      </c>
      <c r="M28" s="310">
        <f t="shared" si="1"/>
        <v>42.990654205607477</v>
      </c>
      <c r="N28" s="205" t="s">
        <v>26</v>
      </c>
    </row>
    <row r="29" spans="1:14">
      <c r="A29" s="217">
        <v>23</v>
      </c>
      <c r="B29" s="214" t="s">
        <v>65</v>
      </c>
      <c r="C29" s="214" t="s">
        <v>66</v>
      </c>
      <c r="D29" s="214" t="s">
        <v>388</v>
      </c>
      <c r="E29" s="222" t="s">
        <v>217</v>
      </c>
      <c r="F29" s="215">
        <v>39205</v>
      </c>
      <c r="G29" s="214" t="s">
        <v>291</v>
      </c>
      <c r="H29" s="221"/>
      <c r="I29" s="221">
        <v>7</v>
      </c>
      <c r="J29" s="221">
        <v>11</v>
      </c>
      <c r="K29" s="221">
        <v>3.5</v>
      </c>
      <c r="L29" s="217">
        <f t="shared" si="0"/>
        <v>21.5</v>
      </c>
      <c r="M29" s="310">
        <f t="shared" si="1"/>
        <v>40.186915887850468</v>
      </c>
      <c r="N29" s="214" t="s">
        <v>68</v>
      </c>
    </row>
    <row r="30" spans="1:14">
      <c r="A30" s="217">
        <v>24</v>
      </c>
      <c r="B30" s="211" t="s">
        <v>425</v>
      </c>
      <c r="C30" s="211" t="s">
        <v>116</v>
      </c>
      <c r="D30" s="211" t="s">
        <v>100</v>
      </c>
      <c r="E30" s="221" t="s">
        <v>9</v>
      </c>
      <c r="F30" s="212">
        <v>39378</v>
      </c>
      <c r="G30" s="205" t="s">
        <v>278</v>
      </c>
      <c r="H30" s="221"/>
      <c r="I30" s="221">
        <v>7</v>
      </c>
      <c r="J30" s="221">
        <v>8.5</v>
      </c>
      <c r="K30" s="221">
        <v>5.5</v>
      </c>
      <c r="L30" s="217">
        <f t="shared" si="0"/>
        <v>21</v>
      </c>
      <c r="M30" s="310">
        <f t="shared" si="1"/>
        <v>39.252336448598129</v>
      </c>
      <c r="N30" s="205" t="s">
        <v>50</v>
      </c>
    </row>
    <row r="31" spans="1:14">
      <c r="A31" s="217">
        <v>25</v>
      </c>
      <c r="B31" s="205" t="s">
        <v>382</v>
      </c>
      <c r="C31" s="205" t="s">
        <v>383</v>
      </c>
      <c r="D31" s="205" t="s">
        <v>384</v>
      </c>
      <c r="E31" s="219" t="s">
        <v>9</v>
      </c>
      <c r="F31" s="206">
        <v>39454</v>
      </c>
      <c r="G31" s="211" t="s">
        <v>226</v>
      </c>
      <c r="H31" s="221"/>
      <c r="I31" s="221">
        <v>4</v>
      </c>
      <c r="J31" s="221">
        <v>12.5</v>
      </c>
      <c r="K31" s="221">
        <v>4.5</v>
      </c>
      <c r="L31" s="217">
        <f t="shared" si="0"/>
        <v>21</v>
      </c>
      <c r="M31" s="310">
        <f t="shared" si="1"/>
        <v>39.252336448598129</v>
      </c>
      <c r="N31" s="205" t="s">
        <v>375</v>
      </c>
    </row>
    <row r="32" spans="1:14">
      <c r="A32" s="217">
        <v>26</v>
      </c>
      <c r="B32" s="211" t="s">
        <v>426</v>
      </c>
      <c r="C32" s="211" t="s">
        <v>7</v>
      </c>
      <c r="D32" s="211" t="s">
        <v>427</v>
      </c>
      <c r="E32" s="221" t="s">
        <v>9</v>
      </c>
      <c r="F32" s="212">
        <v>39245</v>
      </c>
      <c r="G32" s="205" t="s">
        <v>278</v>
      </c>
      <c r="H32" s="221"/>
      <c r="I32" s="221">
        <v>4</v>
      </c>
      <c r="J32" s="221">
        <v>12</v>
      </c>
      <c r="K32" s="221">
        <v>4.5</v>
      </c>
      <c r="L32" s="217">
        <f t="shared" si="0"/>
        <v>20.5</v>
      </c>
      <c r="M32" s="310">
        <f t="shared" si="1"/>
        <v>38.317757009345797</v>
      </c>
      <c r="N32" s="205" t="s">
        <v>50</v>
      </c>
    </row>
    <row r="33" spans="1:14">
      <c r="A33" s="217">
        <v>27</v>
      </c>
      <c r="B33" s="211" t="s">
        <v>120</v>
      </c>
      <c r="C33" s="211" t="s">
        <v>121</v>
      </c>
      <c r="D33" s="211" t="s">
        <v>46</v>
      </c>
      <c r="E33" s="221" t="s">
        <v>217</v>
      </c>
      <c r="F33" s="212">
        <v>39468</v>
      </c>
      <c r="G33" s="211" t="s">
        <v>257</v>
      </c>
      <c r="H33" s="221"/>
      <c r="I33" s="221">
        <v>8</v>
      </c>
      <c r="J33" s="221">
        <v>6.5</v>
      </c>
      <c r="K33" s="221">
        <v>4.5</v>
      </c>
      <c r="L33" s="217">
        <f t="shared" si="0"/>
        <v>19</v>
      </c>
      <c r="M33" s="310">
        <f t="shared" si="1"/>
        <v>35.514018691588788</v>
      </c>
      <c r="N33" s="211" t="s">
        <v>128</v>
      </c>
    </row>
    <row r="34" spans="1:14">
      <c r="A34" s="217">
        <v>28</v>
      </c>
      <c r="B34" s="207" t="s">
        <v>55</v>
      </c>
      <c r="C34" s="207" t="s">
        <v>396</v>
      </c>
      <c r="D34" s="207" t="s">
        <v>397</v>
      </c>
      <c r="E34" s="41" t="s">
        <v>9</v>
      </c>
      <c r="F34" s="208">
        <v>39371</v>
      </c>
      <c r="G34" s="207" t="s">
        <v>48</v>
      </c>
      <c r="H34" s="221"/>
      <c r="I34" s="221">
        <v>6</v>
      </c>
      <c r="J34" s="221">
        <v>9</v>
      </c>
      <c r="K34" s="221">
        <v>3</v>
      </c>
      <c r="L34" s="217">
        <f t="shared" si="0"/>
        <v>18</v>
      </c>
      <c r="M34" s="310">
        <f t="shared" si="1"/>
        <v>33.644859813084111</v>
      </c>
      <c r="N34" s="207" t="s">
        <v>428</v>
      </c>
    </row>
    <row r="35" spans="1:14" ht="15">
      <c r="A35" s="111"/>
      <c r="B35" s="128"/>
      <c r="C35" s="128"/>
      <c r="D35" s="128"/>
      <c r="E35" s="198"/>
      <c r="F35" s="129"/>
      <c r="G35" s="128"/>
      <c r="H35" s="198"/>
      <c r="I35" s="198"/>
      <c r="J35" s="198"/>
      <c r="K35" s="198"/>
      <c r="L35" s="175"/>
      <c r="M35" s="311"/>
      <c r="N35" s="128"/>
    </row>
    <row r="36" spans="1:14" s="321" customFormat="1">
      <c r="A36" s="424"/>
      <c r="B36" s="261" t="s">
        <v>496</v>
      </c>
      <c r="C36" s="261" t="s">
        <v>497</v>
      </c>
      <c r="D36" s="150"/>
      <c r="E36" s="105"/>
      <c r="F36" s="426"/>
      <c r="G36" s="150"/>
      <c r="H36" s="105"/>
      <c r="I36" s="105"/>
      <c r="J36" s="105"/>
      <c r="K36" s="105"/>
      <c r="L36" s="424"/>
      <c r="M36" s="427"/>
      <c r="N36" s="150"/>
    </row>
    <row r="37" spans="1:14" s="321" customFormat="1">
      <c r="A37" s="424"/>
      <c r="B37" s="261"/>
      <c r="C37" s="261"/>
      <c r="D37" s="150"/>
      <c r="E37" s="105"/>
      <c r="F37" s="428"/>
      <c r="G37" s="150"/>
      <c r="H37" s="105"/>
      <c r="I37" s="105"/>
      <c r="J37" s="105"/>
      <c r="K37" s="105"/>
      <c r="L37" s="424"/>
      <c r="M37" s="427"/>
      <c r="N37" s="429"/>
    </row>
    <row r="38" spans="1:14" s="321" customFormat="1">
      <c r="A38" s="424"/>
      <c r="B38" s="261" t="s">
        <v>495</v>
      </c>
      <c r="C38" s="261" t="s">
        <v>502</v>
      </c>
      <c r="D38" s="430"/>
      <c r="E38" s="105"/>
      <c r="F38" s="431"/>
      <c r="G38" s="150"/>
      <c r="H38" s="105"/>
      <c r="I38" s="105"/>
      <c r="J38" s="105"/>
      <c r="K38" s="105"/>
      <c r="L38" s="424"/>
      <c r="M38" s="427"/>
      <c r="N38" s="430"/>
    </row>
    <row r="39" spans="1:14" s="321" customFormat="1">
      <c r="A39" s="424"/>
      <c r="B39" s="430"/>
      <c r="C39" s="430" t="s">
        <v>499</v>
      </c>
      <c r="D39" s="430"/>
      <c r="E39" s="105"/>
      <c r="F39" s="431"/>
      <c r="G39" s="150"/>
      <c r="H39" s="105"/>
      <c r="I39" s="105"/>
      <c r="J39" s="105"/>
      <c r="K39" s="105"/>
      <c r="L39" s="424"/>
      <c r="M39" s="427"/>
      <c r="N39" s="430"/>
    </row>
    <row r="40" spans="1:14" s="321" customFormat="1">
      <c r="A40" s="424"/>
      <c r="B40" s="150"/>
      <c r="C40" s="150" t="s">
        <v>503</v>
      </c>
      <c r="D40" s="150"/>
      <c r="E40" s="105"/>
      <c r="F40" s="426"/>
      <c r="G40" s="150"/>
      <c r="H40" s="105"/>
      <c r="I40" s="105"/>
      <c r="J40" s="105"/>
      <c r="K40" s="105"/>
      <c r="L40" s="424"/>
      <c r="M40" s="427"/>
      <c r="N40" s="150"/>
    </row>
    <row r="41" spans="1:14" s="321" customFormat="1">
      <c r="A41" s="424"/>
      <c r="B41" s="430"/>
      <c r="C41" s="430"/>
      <c r="D41" s="430"/>
      <c r="E41" s="105"/>
      <c r="F41" s="431"/>
      <c r="G41" s="430"/>
      <c r="H41" s="105"/>
      <c r="I41" s="105"/>
      <c r="J41" s="105"/>
      <c r="K41" s="105"/>
      <c r="L41" s="424"/>
      <c r="M41" s="427"/>
      <c r="N41" s="430"/>
    </row>
    <row r="42" spans="1:14" s="321" customFormat="1">
      <c r="A42" s="424"/>
      <c r="B42" s="150"/>
      <c r="C42" s="150"/>
      <c r="D42" s="150"/>
      <c r="E42" s="105"/>
      <c r="F42" s="426"/>
      <c r="G42" s="150"/>
      <c r="H42" s="105"/>
      <c r="I42" s="105"/>
      <c r="J42" s="105"/>
      <c r="K42" s="105"/>
      <c r="L42" s="424"/>
      <c r="M42" s="427"/>
      <c r="N42" s="150"/>
    </row>
    <row r="43" spans="1:14" ht="15">
      <c r="A43" s="111"/>
      <c r="B43" s="132"/>
      <c r="C43" s="132"/>
      <c r="D43" s="132"/>
      <c r="E43" s="198"/>
      <c r="F43" s="133"/>
      <c r="G43" s="128"/>
      <c r="H43" s="198"/>
      <c r="I43" s="198"/>
      <c r="J43" s="198"/>
      <c r="K43" s="198"/>
      <c r="L43" s="175"/>
      <c r="M43" s="311"/>
      <c r="N43" s="132"/>
    </row>
    <row r="44" spans="1:14" ht="15">
      <c r="A44" s="111"/>
      <c r="B44" s="128"/>
      <c r="C44" s="128"/>
      <c r="D44" s="128"/>
      <c r="E44" s="198"/>
      <c r="F44" s="130"/>
      <c r="G44" s="128"/>
      <c r="H44" s="198"/>
      <c r="I44" s="198"/>
      <c r="J44" s="198"/>
      <c r="K44" s="198"/>
      <c r="L44" s="175"/>
      <c r="M44" s="311"/>
      <c r="N44" s="128"/>
    </row>
    <row r="45" spans="1:14" ht="15">
      <c r="A45" s="111"/>
      <c r="B45" s="128"/>
      <c r="C45" s="128"/>
      <c r="D45" s="128"/>
      <c r="E45" s="198"/>
      <c r="F45" s="129"/>
      <c r="G45" s="128"/>
      <c r="H45" s="198"/>
      <c r="I45" s="198"/>
      <c r="J45" s="198"/>
      <c r="K45" s="198"/>
      <c r="L45" s="175"/>
      <c r="M45" s="311"/>
      <c r="N45" s="128"/>
    </row>
    <row r="46" spans="1:14" ht="15">
      <c r="A46" s="111"/>
      <c r="B46" s="132"/>
      <c r="C46" s="132"/>
      <c r="D46" s="132"/>
      <c r="E46" s="198"/>
      <c r="F46" s="133"/>
      <c r="G46" s="128"/>
      <c r="H46" s="198"/>
      <c r="I46" s="198"/>
      <c r="J46" s="198"/>
      <c r="K46" s="198"/>
      <c r="L46" s="175"/>
      <c r="M46" s="311"/>
      <c r="N46" s="132"/>
    </row>
    <row r="47" spans="1:14" ht="15">
      <c r="A47" s="111"/>
      <c r="B47" s="128"/>
      <c r="C47" s="128"/>
      <c r="D47" s="128"/>
      <c r="E47" s="198"/>
      <c r="F47" s="129"/>
      <c r="G47" s="128"/>
      <c r="H47" s="198"/>
      <c r="I47" s="198"/>
      <c r="J47" s="198"/>
      <c r="K47" s="198"/>
      <c r="L47" s="175"/>
      <c r="M47" s="311"/>
      <c r="N47" s="128"/>
    </row>
    <row r="48" spans="1:14" ht="15">
      <c r="A48" s="111"/>
      <c r="B48" s="132"/>
      <c r="C48" s="132"/>
      <c r="D48" s="132"/>
      <c r="E48" s="198"/>
      <c r="F48" s="133"/>
      <c r="G48" s="128"/>
      <c r="H48" s="198"/>
      <c r="I48" s="198"/>
      <c r="J48" s="198"/>
      <c r="K48" s="198"/>
      <c r="L48" s="175"/>
      <c r="M48" s="311"/>
      <c r="N48" s="132"/>
    </row>
    <row r="49" spans="1:14" ht="15">
      <c r="A49" s="111"/>
      <c r="B49" s="132"/>
      <c r="C49" s="132"/>
      <c r="D49" s="132"/>
      <c r="E49" s="198"/>
      <c r="F49" s="133"/>
      <c r="G49" s="132"/>
      <c r="H49" s="198"/>
      <c r="I49" s="198"/>
      <c r="J49" s="198"/>
      <c r="K49" s="198"/>
      <c r="L49" s="175"/>
      <c r="M49" s="311"/>
      <c r="N49" s="132"/>
    </row>
    <row r="50" spans="1:14" ht="15">
      <c r="A50" s="111"/>
      <c r="B50" s="128"/>
      <c r="C50" s="128"/>
      <c r="D50" s="128"/>
      <c r="E50" s="198"/>
      <c r="F50" s="129"/>
      <c r="G50" s="128"/>
      <c r="H50" s="198"/>
      <c r="I50" s="198"/>
      <c r="J50" s="198"/>
      <c r="K50" s="198"/>
      <c r="L50" s="175"/>
      <c r="M50" s="311"/>
      <c r="N50" s="128"/>
    </row>
    <row r="51" spans="1:14" ht="15">
      <c r="A51" s="111"/>
      <c r="B51" s="128"/>
      <c r="C51" s="128"/>
      <c r="D51" s="128"/>
      <c r="E51" s="198"/>
      <c r="F51" s="130"/>
      <c r="G51" s="128"/>
      <c r="H51" s="198"/>
      <c r="I51" s="198"/>
      <c r="J51" s="198"/>
      <c r="K51" s="198"/>
      <c r="L51" s="175"/>
      <c r="M51" s="311"/>
      <c r="N51" s="131"/>
    </row>
    <row r="52" spans="1:14" ht="15">
      <c r="A52" s="111"/>
      <c r="B52" s="128"/>
      <c r="C52" s="128"/>
      <c r="D52" s="128"/>
      <c r="E52" s="198"/>
      <c r="F52" s="129"/>
      <c r="G52" s="128"/>
      <c r="H52" s="198"/>
      <c r="I52" s="198"/>
      <c r="J52" s="198"/>
      <c r="K52" s="198"/>
      <c r="L52" s="175"/>
      <c r="M52" s="311"/>
      <c r="N52" s="128"/>
    </row>
    <row r="53" spans="1:14" ht="15">
      <c r="A53" s="111"/>
      <c r="B53" s="132"/>
      <c r="C53" s="132"/>
      <c r="D53" s="132"/>
      <c r="E53" s="198"/>
      <c r="F53" s="133"/>
      <c r="G53" s="128"/>
      <c r="H53" s="198"/>
      <c r="I53" s="198"/>
      <c r="J53" s="198"/>
      <c r="K53" s="198"/>
      <c r="L53" s="175"/>
      <c r="M53" s="311"/>
      <c r="N53" s="132"/>
    </row>
    <row r="54" spans="1:14" ht="15">
      <c r="A54" s="111"/>
      <c r="B54" s="132"/>
      <c r="C54" s="132"/>
      <c r="D54" s="132"/>
      <c r="E54" s="198"/>
      <c r="F54" s="133"/>
      <c r="G54" s="132"/>
      <c r="H54" s="198"/>
      <c r="I54" s="198"/>
      <c r="J54" s="198"/>
      <c r="K54" s="198"/>
      <c r="L54" s="175"/>
      <c r="M54" s="311"/>
      <c r="N54" s="132"/>
    </row>
    <row r="55" spans="1:14" ht="15">
      <c r="A55" s="111"/>
      <c r="B55" s="132"/>
      <c r="C55" s="132"/>
      <c r="D55" s="132"/>
      <c r="E55" s="198"/>
      <c r="F55" s="133"/>
      <c r="G55" s="128"/>
      <c r="H55" s="198"/>
      <c r="I55" s="198"/>
      <c r="J55" s="198"/>
      <c r="K55" s="198"/>
      <c r="L55" s="175"/>
      <c r="M55" s="311"/>
      <c r="N55" s="132"/>
    </row>
    <row r="56" spans="1:14" ht="15">
      <c r="A56" s="111"/>
      <c r="B56" s="128"/>
      <c r="C56" s="128"/>
      <c r="D56" s="128"/>
      <c r="E56" s="198"/>
      <c r="F56" s="129"/>
      <c r="G56" s="128"/>
      <c r="H56" s="198"/>
      <c r="I56" s="198"/>
      <c r="J56" s="198"/>
      <c r="K56" s="198"/>
      <c r="L56" s="175"/>
      <c r="M56" s="311"/>
      <c r="N56" s="128"/>
    </row>
    <row r="57" spans="1:14" ht="15">
      <c r="A57" s="111"/>
      <c r="B57" s="132"/>
      <c r="C57" s="132"/>
      <c r="D57" s="132"/>
      <c r="E57" s="198"/>
      <c r="F57" s="133"/>
      <c r="G57" s="132"/>
      <c r="H57" s="198"/>
      <c r="I57" s="198"/>
      <c r="J57" s="198"/>
      <c r="K57" s="198"/>
      <c r="L57" s="175"/>
      <c r="M57" s="311"/>
      <c r="N57" s="132"/>
    </row>
    <row r="58" spans="1:14" ht="15">
      <c r="A58" s="111"/>
      <c r="B58" s="128"/>
      <c r="C58" s="128"/>
      <c r="D58" s="128"/>
      <c r="E58" s="198"/>
      <c r="F58" s="129"/>
      <c r="G58" s="128"/>
      <c r="H58" s="198"/>
      <c r="I58" s="198"/>
      <c r="J58" s="198"/>
      <c r="K58" s="198"/>
      <c r="L58" s="175"/>
      <c r="M58" s="311"/>
      <c r="N58" s="128"/>
    </row>
    <row r="59" spans="1:14" ht="15">
      <c r="A59" s="111"/>
      <c r="B59" s="132"/>
      <c r="C59" s="132"/>
      <c r="D59" s="132"/>
      <c r="E59" s="198"/>
      <c r="F59" s="133"/>
      <c r="G59" s="128"/>
      <c r="H59" s="198"/>
      <c r="I59" s="198"/>
      <c r="J59" s="198"/>
      <c r="K59" s="198"/>
      <c r="L59" s="175"/>
      <c r="M59" s="311"/>
      <c r="N59" s="132"/>
    </row>
    <row r="60" spans="1:14" ht="15">
      <c r="A60" s="72"/>
      <c r="B60" s="132"/>
      <c r="C60" s="132"/>
      <c r="D60" s="132"/>
      <c r="E60" s="198"/>
      <c r="F60" s="133"/>
      <c r="G60" s="132"/>
      <c r="H60" s="198"/>
      <c r="I60" s="198"/>
      <c r="J60" s="198"/>
      <c r="K60" s="198"/>
      <c r="L60" s="175"/>
      <c r="M60" s="311"/>
      <c r="N60" s="132"/>
    </row>
    <row r="61" spans="1:14" ht="15">
      <c r="A61" s="72"/>
      <c r="B61" s="128"/>
      <c r="C61" s="128"/>
      <c r="D61" s="128"/>
      <c r="E61" s="198"/>
      <c r="F61" s="130"/>
      <c r="G61" s="128"/>
      <c r="H61" s="198"/>
      <c r="I61" s="198"/>
      <c r="J61" s="198"/>
      <c r="K61" s="198"/>
      <c r="L61" s="175"/>
      <c r="M61" s="311"/>
      <c r="N61" s="131"/>
    </row>
    <row r="62" spans="1:14" ht="15">
      <c r="A62" s="72"/>
      <c r="B62" s="128"/>
      <c r="C62" s="128"/>
      <c r="D62" s="128"/>
      <c r="E62" s="198"/>
      <c r="F62" s="129"/>
      <c r="G62" s="128"/>
      <c r="H62" s="198"/>
      <c r="I62" s="198"/>
      <c r="J62" s="198"/>
      <c r="K62" s="198"/>
      <c r="L62" s="175"/>
      <c r="M62" s="311"/>
      <c r="N62" s="128"/>
    </row>
    <row r="63" spans="1:14" ht="15">
      <c r="A63" s="72"/>
      <c r="B63" s="128"/>
      <c r="C63" s="128"/>
      <c r="D63" s="128"/>
      <c r="E63" s="198"/>
      <c r="F63" s="129"/>
      <c r="G63" s="128"/>
      <c r="H63" s="198"/>
      <c r="I63" s="198"/>
      <c r="J63" s="198"/>
      <c r="K63" s="198"/>
      <c r="L63" s="175"/>
      <c r="M63" s="311"/>
      <c r="N63" s="128"/>
    </row>
    <row r="64" spans="1:14" ht="15">
      <c r="A64" s="72"/>
      <c r="B64" s="128"/>
      <c r="C64" s="128"/>
      <c r="D64" s="128"/>
      <c r="E64" s="198"/>
      <c r="F64" s="134"/>
      <c r="G64" s="128"/>
      <c r="H64" s="198"/>
      <c r="I64" s="198"/>
      <c r="J64" s="198"/>
      <c r="K64" s="198"/>
      <c r="L64" s="175"/>
      <c r="M64" s="311"/>
      <c r="N64" s="128"/>
    </row>
    <row r="65" spans="1:14" ht="15">
      <c r="A65" s="72"/>
      <c r="B65" s="128"/>
      <c r="C65" s="128"/>
      <c r="D65" s="128"/>
      <c r="E65" s="198"/>
      <c r="F65" s="129"/>
      <c r="G65" s="128"/>
      <c r="H65" s="198"/>
      <c r="I65" s="198"/>
      <c r="J65" s="198"/>
      <c r="K65" s="198"/>
      <c r="L65" s="175"/>
      <c r="M65" s="311"/>
      <c r="N65" s="128"/>
    </row>
    <row r="66" spans="1:14" ht="15">
      <c r="A66" s="72"/>
      <c r="B66" s="128"/>
      <c r="C66" s="128"/>
      <c r="D66" s="128"/>
      <c r="E66" s="198"/>
      <c r="F66" s="129"/>
      <c r="G66" s="128"/>
      <c r="H66" s="198"/>
      <c r="I66" s="198"/>
      <c r="J66" s="198"/>
      <c r="K66" s="198"/>
      <c r="L66" s="175"/>
      <c r="M66" s="311"/>
      <c r="N66" s="128"/>
    </row>
    <row r="67" spans="1:14" ht="15">
      <c r="A67" s="72"/>
      <c r="B67" s="132"/>
      <c r="C67" s="132"/>
      <c r="D67" s="132"/>
      <c r="E67" s="198"/>
      <c r="F67" s="133"/>
      <c r="G67" s="128"/>
      <c r="H67" s="198"/>
      <c r="I67" s="198"/>
      <c r="J67" s="198"/>
      <c r="K67" s="198"/>
      <c r="L67" s="175"/>
      <c r="M67" s="311"/>
      <c r="N67" s="132"/>
    </row>
    <row r="68" spans="1:14" ht="15">
      <c r="A68" s="72"/>
      <c r="B68" s="128"/>
      <c r="C68" s="128"/>
      <c r="D68" s="128"/>
      <c r="E68" s="198"/>
      <c r="F68" s="129"/>
      <c r="G68" s="128"/>
      <c r="H68" s="198"/>
      <c r="I68" s="198"/>
      <c r="J68" s="198"/>
      <c r="K68" s="198"/>
      <c r="L68" s="175"/>
      <c r="M68" s="311"/>
      <c r="N68" s="128"/>
    </row>
    <row r="69" spans="1:14" ht="15">
      <c r="A69" s="72"/>
      <c r="B69" s="128"/>
      <c r="C69" s="128"/>
      <c r="D69" s="128"/>
      <c r="E69" s="198"/>
      <c r="F69" s="129"/>
      <c r="G69" s="128"/>
      <c r="H69" s="198"/>
      <c r="I69" s="198"/>
      <c r="J69" s="198"/>
      <c r="K69" s="198"/>
      <c r="L69" s="175"/>
      <c r="M69" s="311"/>
      <c r="N69" s="128"/>
    </row>
    <row r="70" spans="1:14" ht="15">
      <c r="A70" s="72"/>
      <c r="B70" s="132"/>
      <c r="C70" s="132"/>
      <c r="D70" s="132"/>
      <c r="E70" s="198"/>
      <c r="F70" s="133"/>
      <c r="G70" s="128"/>
      <c r="H70" s="198"/>
      <c r="I70" s="198"/>
      <c r="J70" s="198"/>
      <c r="K70" s="198"/>
      <c r="L70" s="175"/>
      <c r="M70" s="311"/>
      <c r="N70" s="132"/>
    </row>
    <row r="71" spans="1:14" ht="15">
      <c r="A71" s="72"/>
      <c r="B71" s="128"/>
      <c r="C71" s="128"/>
      <c r="D71" s="128"/>
      <c r="E71" s="198"/>
      <c r="F71" s="130"/>
      <c r="G71" s="128"/>
      <c r="H71" s="198"/>
      <c r="I71" s="198"/>
      <c r="J71" s="198"/>
      <c r="K71" s="198"/>
      <c r="L71" s="175"/>
      <c r="M71" s="311"/>
      <c r="N71" s="131"/>
    </row>
    <row r="72" spans="1:14" ht="15">
      <c r="A72" s="111"/>
      <c r="B72" s="128"/>
      <c r="C72" s="128"/>
      <c r="D72" s="128"/>
      <c r="E72" s="198"/>
      <c r="F72" s="129"/>
      <c r="G72" s="128"/>
      <c r="H72" s="198"/>
      <c r="I72" s="198"/>
      <c r="J72" s="198"/>
      <c r="K72" s="198"/>
      <c r="L72" s="175"/>
      <c r="M72" s="311"/>
      <c r="N72" s="128"/>
    </row>
    <row r="73" spans="1:14" ht="15.75" customHeight="1">
      <c r="A73" s="72"/>
      <c r="B73" s="62"/>
      <c r="C73" s="62"/>
      <c r="D73" s="419"/>
      <c r="E73" s="72"/>
      <c r="F73" s="62"/>
      <c r="G73" s="62"/>
      <c r="H73" s="72"/>
      <c r="I73" s="72"/>
      <c r="J73" s="72"/>
      <c r="K73" s="72"/>
      <c r="L73" s="72"/>
      <c r="M73" s="312"/>
      <c r="N73" s="62"/>
    </row>
  </sheetData>
  <sortState ref="A7:N35">
    <sortCondition descending="1" ref="L7:L35"/>
  </sortState>
  <dataValidations count="4">
    <dataValidation type="list" allowBlank="1" sqref="E7:E59">
      <formula1>"м,ж"</formula1>
    </dataValidation>
    <dataValidation type="list" allowBlank="1" sqref="L7:M59">
      <formula1>"победитель,призер,участник"</formula1>
    </dataValidation>
    <dataValidation type="list" allowBlank="1" sqref="C4 H7:K59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82"/>
  <sheetViews>
    <sheetView topLeftCell="A10" zoomScale="80" zoomScaleNormal="80" workbookViewId="0">
      <selection activeCell="H14" sqref="H14"/>
    </sheetView>
  </sheetViews>
  <sheetFormatPr defaultColWidth="12.5703125" defaultRowHeight="15.75" customHeight="1"/>
  <cols>
    <col min="1" max="1" width="10.140625" style="47" customWidth="1"/>
    <col min="2" max="2" width="26" customWidth="1"/>
    <col min="5" max="5" width="8.85546875" style="47" customWidth="1"/>
    <col min="6" max="6" width="12.7109375" bestFit="1" customWidth="1"/>
    <col min="7" max="7" width="50.7109375" style="36" customWidth="1"/>
    <col min="8" max="8" width="19.140625" style="47" customWidth="1"/>
    <col min="9" max="11" width="12.5703125" style="282"/>
    <col min="12" max="12" width="12.7109375" style="47" customWidth="1"/>
    <col min="13" max="13" width="12.5703125" style="307"/>
    <col min="14" max="14" width="40.85546875" customWidth="1"/>
  </cols>
  <sheetData>
    <row r="1" spans="1:14" ht="12.75">
      <c r="A1" s="216" t="s">
        <v>0</v>
      </c>
      <c r="B1" s="2" t="s">
        <v>489</v>
      </c>
      <c r="C1" s="2"/>
      <c r="D1" s="2"/>
      <c r="E1" s="46"/>
      <c r="F1" s="2"/>
      <c r="G1" s="34"/>
      <c r="H1" s="279"/>
      <c r="I1" s="169"/>
      <c r="J1" s="169"/>
      <c r="K1" s="169"/>
      <c r="L1" s="281"/>
      <c r="M1" s="305"/>
      <c r="N1" s="77"/>
    </row>
    <row r="2" spans="1:14" ht="12.75">
      <c r="A2" s="25"/>
      <c r="B2" s="4" t="s">
        <v>1</v>
      </c>
      <c r="C2" s="5" t="s">
        <v>2</v>
      </c>
      <c r="D2" s="7" t="s">
        <v>0</v>
      </c>
      <c r="E2" s="25"/>
      <c r="F2" s="7"/>
      <c r="G2" s="35"/>
      <c r="H2" s="279"/>
      <c r="I2" s="169"/>
      <c r="J2" s="169"/>
      <c r="K2" s="169"/>
      <c r="L2" s="281"/>
      <c r="M2" s="305"/>
      <c r="N2" s="77"/>
    </row>
    <row r="3" spans="1:14" ht="12.75">
      <c r="A3" s="25"/>
      <c r="B3" s="4" t="s">
        <v>3</v>
      </c>
      <c r="C3" s="6" t="s">
        <v>4</v>
      </c>
      <c r="D3" s="7"/>
      <c r="E3" s="25"/>
      <c r="F3" s="7"/>
      <c r="G3" s="35"/>
      <c r="H3" s="279"/>
      <c r="I3" s="169"/>
      <c r="J3" s="169"/>
      <c r="K3" s="169"/>
      <c r="L3" s="281"/>
      <c r="M3" s="305"/>
      <c r="N3" s="77"/>
    </row>
    <row r="4" spans="1:14" ht="12.75">
      <c r="A4" s="25"/>
      <c r="B4" s="4" t="s">
        <v>5</v>
      </c>
      <c r="C4" s="7">
        <v>10</v>
      </c>
      <c r="D4" s="7"/>
      <c r="E4" s="25"/>
      <c r="F4" s="7"/>
      <c r="G4" s="35"/>
      <c r="H4" s="279"/>
      <c r="I4" s="169"/>
      <c r="J4" s="169"/>
      <c r="K4" s="169"/>
      <c r="L4" s="281"/>
      <c r="M4" s="305"/>
      <c r="N4" s="77"/>
    </row>
    <row r="5" spans="1:14" ht="12.75">
      <c r="A5" s="25"/>
      <c r="B5" s="8" t="s">
        <v>6</v>
      </c>
      <c r="C5" s="7">
        <v>61</v>
      </c>
      <c r="D5" s="7"/>
      <c r="E5" s="25"/>
      <c r="F5" s="9"/>
      <c r="G5" s="35"/>
      <c r="H5" s="279"/>
      <c r="I5" s="169"/>
      <c r="J5" s="169"/>
      <c r="K5" s="169"/>
      <c r="L5" s="281"/>
      <c r="M5" s="305"/>
      <c r="N5" s="77"/>
    </row>
    <row r="6" spans="1:14" s="83" customFormat="1" ht="25.5">
      <c r="A6" s="80" t="s">
        <v>11</v>
      </c>
      <c r="B6" s="79" t="s">
        <v>12</v>
      </c>
      <c r="C6" s="79" t="s">
        <v>13</v>
      </c>
      <c r="D6" s="79" t="s">
        <v>14</v>
      </c>
      <c r="E6" s="80" t="s">
        <v>15</v>
      </c>
      <c r="F6" s="79" t="s">
        <v>16</v>
      </c>
      <c r="G6" s="90" t="s">
        <v>17</v>
      </c>
      <c r="H6" s="280" t="s">
        <v>18</v>
      </c>
      <c r="I6" s="107">
        <v>1</v>
      </c>
      <c r="J6" s="107">
        <v>2</v>
      </c>
      <c r="K6" s="107">
        <v>3</v>
      </c>
      <c r="L6" s="283" t="s">
        <v>19</v>
      </c>
      <c r="M6" s="306" t="s">
        <v>486</v>
      </c>
      <c r="N6" s="84" t="s">
        <v>20</v>
      </c>
    </row>
    <row r="7" spans="1:14" s="327" customFormat="1">
      <c r="A7" s="421">
        <v>1</v>
      </c>
      <c r="B7" s="284" t="s">
        <v>142</v>
      </c>
      <c r="C7" s="285" t="s">
        <v>88</v>
      </c>
      <c r="D7" s="284" t="s">
        <v>143</v>
      </c>
      <c r="E7" s="144" t="s">
        <v>217</v>
      </c>
      <c r="F7" s="286">
        <v>38839</v>
      </c>
      <c r="G7" s="179" t="s">
        <v>48</v>
      </c>
      <c r="H7" s="468" t="s">
        <v>491</v>
      </c>
      <c r="I7" s="328">
        <v>22</v>
      </c>
      <c r="J7" s="328">
        <v>20</v>
      </c>
      <c r="K7" s="328">
        <v>9.5</v>
      </c>
      <c r="L7" s="469">
        <f t="shared" ref="L7:L32" si="0">SUM(I7+J7+K7)</f>
        <v>51.5</v>
      </c>
      <c r="M7" s="470">
        <f>L7*100/61</f>
        <v>84.426229508196727</v>
      </c>
      <c r="N7" s="287" t="s">
        <v>428</v>
      </c>
    </row>
    <row r="8" spans="1:14" s="327" customFormat="1">
      <c r="A8" s="421">
        <v>2</v>
      </c>
      <c r="B8" s="284" t="s">
        <v>439</v>
      </c>
      <c r="C8" s="285" t="s">
        <v>153</v>
      </c>
      <c r="D8" s="284" t="s">
        <v>154</v>
      </c>
      <c r="E8" s="144" t="s">
        <v>217</v>
      </c>
      <c r="F8" s="286">
        <v>39166</v>
      </c>
      <c r="G8" s="179" t="s">
        <v>48</v>
      </c>
      <c r="H8" s="471" t="s">
        <v>492</v>
      </c>
      <c r="I8" s="328">
        <v>22</v>
      </c>
      <c r="J8" s="328">
        <v>20.5</v>
      </c>
      <c r="K8" s="328">
        <v>8.5</v>
      </c>
      <c r="L8" s="469">
        <f t="shared" si="0"/>
        <v>51</v>
      </c>
      <c r="M8" s="470">
        <f t="shared" ref="M8:M32" si="1">L8*100/61</f>
        <v>83.606557377049185</v>
      </c>
      <c r="N8" s="287" t="s">
        <v>428</v>
      </c>
    </row>
    <row r="9" spans="1:14" s="327" customFormat="1">
      <c r="A9" s="421">
        <v>3</v>
      </c>
      <c r="B9" s="284" t="s">
        <v>437</v>
      </c>
      <c r="C9" s="285" t="s">
        <v>163</v>
      </c>
      <c r="D9" s="284" t="s">
        <v>135</v>
      </c>
      <c r="E9" s="144" t="s">
        <v>217</v>
      </c>
      <c r="F9" s="286">
        <v>39030</v>
      </c>
      <c r="G9" s="179" t="s">
        <v>48</v>
      </c>
      <c r="H9" s="471" t="s">
        <v>492</v>
      </c>
      <c r="I9" s="328">
        <v>20</v>
      </c>
      <c r="J9" s="328">
        <v>20</v>
      </c>
      <c r="K9" s="328">
        <v>10</v>
      </c>
      <c r="L9" s="469">
        <f t="shared" si="0"/>
        <v>50</v>
      </c>
      <c r="M9" s="470">
        <f t="shared" si="1"/>
        <v>81.967213114754102</v>
      </c>
      <c r="N9" s="287" t="s">
        <v>428</v>
      </c>
    </row>
    <row r="10" spans="1:14" s="327" customFormat="1">
      <c r="A10" s="421">
        <v>4</v>
      </c>
      <c r="B10" s="284" t="s">
        <v>151</v>
      </c>
      <c r="C10" s="285" t="s">
        <v>152</v>
      </c>
      <c r="D10" s="284" t="s">
        <v>23</v>
      </c>
      <c r="E10" s="144" t="s">
        <v>217</v>
      </c>
      <c r="F10" s="286">
        <v>38889</v>
      </c>
      <c r="G10" s="179" t="s">
        <v>48</v>
      </c>
      <c r="H10" s="471" t="s">
        <v>492</v>
      </c>
      <c r="I10" s="472">
        <v>19</v>
      </c>
      <c r="J10" s="472">
        <v>18.5</v>
      </c>
      <c r="K10" s="472">
        <v>8.5</v>
      </c>
      <c r="L10" s="469">
        <f t="shared" si="0"/>
        <v>46</v>
      </c>
      <c r="M10" s="470">
        <f t="shared" si="1"/>
        <v>75.409836065573771</v>
      </c>
      <c r="N10" s="287" t="s">
        <v>428</v>
      </c>
    </row>
    <row r="11" spans="1:14" s="327" customFormat="1" ht="47.25">
      <c r="A11" s="421">
        <v>5</v>
      </c>
      <c r="B11" s="241" t="s">
        <v>312</v>
      </c>
      <c r="C11" s="241" t="s">
        <v>450</v>
      </c>
      <c r="D11" s="241" t="s">
        <v>451</v>
      </c>
      <c r="E11" s="288" t="s">
        <v>9</v>
      </c>
      <c r="F11" s="122">
        <v>38866</v>
      </c>
      <c r="G11" s="289" t="s">
        <v>42</v>
      </c>
      <c r="H11" s="471" t="s">
        <v>492</v>
      </c>
      <c r="I11" s="328">
        <v>18</v>
      </c>
      <c r="J11" s="328">
        <v>18</v>
      </c>
      <c r="K11" s="328">
        <v>8</v>
      </c>
      <c r="L11" s="469">
        <f t="shared" si="0"/>
        <v>44</v>
      </c>
      <c r="M11" s="470">
        <f t="shared" si="1"/>
        <v>72.131147540983605</v>
      </c>
      <c r="N11" s="136" t="s">
        <v>145</v>
      </c>
    </row>
    <row r="12" spans="1:14" s="321" customFormat="1" ht="47.25">
      <c r="A12" s="374">
        <v>6</v>
      </c>
      <c r="B12" s="14" t="s">
        <v>172</v>
      </c>
      <c r="C12" s="14" t="s">
        <v>173</v>
      </c>
      <c r="D12" s="14" t="s">
        <v>35</v>
      </c>
      <c r="E12" s="39" t="s">
        <v>217</v>
      </c>
      <c r="F12" s="13">
        <v>38903</v>
      </c>
      <c r="G12" s="50" t="s">
        <v>264</v>
      </c>
      <c r="H12" s="473" t="s">
        <v>492</v>
      </c>
      <c r="I12" s="12">
        <v>16</v>
      </c>
      <c r="J12" s="12">
        <v>19</v>
      </c>
      <c r="K12" s="12">
        <v>8</v>
      </c>
      <c r="L12" s="474">
        <f t="shared" si="0"/>
        <v>43</v>
      </c>
      <c r="M12" s="315">
        <f t="shared" si="1"/>
        <v>70.491803278688522</v>
      </c>
      <c r="N12" s="94" t="s">
        <v>145</v>
      </c>
    </row>
    <row r="13" spans="1:14" s="321" customFormat="1">
      <c r="A13" s="374">
        <v>7</v>
      </c>
      <c r="B13" s="53" t="s">
        <v>442</v>
      </c>
      <c r="C13" s="54" t="s">
        <v>161</v>
      </c>
      <c r="D13" s="57" t="s">
        <v>162</v>
      </c>
      <c r="E13" s="38" t="s">
        <v>217</v>
      </c>
      <c r="F13" s="43">
        <v>39180</v>
      </c>
      <c r="G13" s="50" t="s">
        <v>48</v>
      </c>
      <c r="H13" s="473" t="s">
        <v>492</v>
      </c>
      <c r="I13" s="12">
        <v>17</v>
      </c>
      <c r="J13" s="12">
        <v>20.5</v>
      </c>
      <c r="K13" s="12">
        <v>3.5</v>
      </c>
      <c r="L13" s="474">
        <f t="shared" si="0"/>
        <v>41</v>
      </c>
      <c r="M13" s="315">
        <f t="shared" si="1"/>
        <v>67.213114754098356</v>
      </c>
      <c r="N13" s="93" t="s">
        <v>428</v>
      </c>
    </row>
    <row r="14" spans="1:14" s="321" customFormat="1">
      <c r="A14" s="374">
        <v>8</v>
      </c>
      <c r="B14" s="53" t="s">
        <v>146</v>
      </c>
      <c r="C14" s="54" t="s">
        <v>138</v>
      </c>
      <c r="D14" s="55" t="s">
        <v>438</v>
      </c>
      <c r="E14" s="38" t="s">
        <v>9</v>
      </c>
      <c r="F14" s="43">
        <v>38901</v>
      </c>
      <c r="G14" s="50" t="s">
        <v>48</v>
      </c>
      <c r="H14" s="473" t="s">
        <v>492</v>
      </c>
      <c r="I14" s="12">
        <v>19</v>
      </c>
      <c r="J14" s="12">
        <v>16.5</v>
      </c>
      <c r="K14" s="12">
        <v>5.5</v>
      </c>
      <c r="L14" s="474">
        <f t="shared" si="0"/>
        <v>41</v>
      </c>
      <c r="M14" s="315">
        <f t="shared" si="1"/>
        <v>67.213114754098356</v>
      </c>
      <c r="N14" s="93" t="s">
        <v>428</v>
      </c>
    </row>
    <row r="15" spans="1:14" s="321" customFormat="1">
      <c r="A15" s="374">
        <v>9</v>
      </c>
      <c r="B15" s="53" t="s">
        <v>440</v>
      </c>
      <c r="C15" s="54" t="s">
        <v>441</v>
      </c>
      <c r="D15" s="55" t="s">
        <v>182</v>
      </c>
      <c r="E15" s="38" t="s">
        <v>217</v>
      </c>
      <c r="F15" s="43">
        <v>39054</v>
      </c>
      <c r="G15" s="50" t="s">
        <v>48</v>
      </c>
      <c r="H15" s="473"/>
      <c r="I15" s="12">
        <v>15</v>
      </c>
      <c r="J15" s="12">
        <v>16.5</v>
      </c>
      <c r="K15" s="12">
        <v>9</v>
      </c>
      <c r="L15" s="474">
        <f t="shared" si="0"/>
        <v>40.5</v>
      </c>
      <c r="M15" s="315">
        <f t="shared" si="1"/>
        <v>66.393442622950815</v>
      </c>
      <c r="N15" s="93" t="s">
        <v>428</v>
      </c>
    </row>
    <row r="16" spans="1:14" s="321" customFormat="1" ht="31.5">
      <c r="A16" s="374">
        <v>10</v>
      </c>
      <c r="B16" s="14" t="s">
        <v>167</v>
      </c>
      <c r="C16" s="14" t="s">
        <v>446</v>
      </c>
      <c r="D16" s="14" t="s">
        <v>447</v>
      </c>
      <c r="E16" s="12" t="s">
        <v>9</v>
      </c>
      <c r="F16" s="392">
        <v>39153</v>
      </c>
      <c r="G16" s="42" t="s">
        <v>80</v>
      </c>
      <c r="H16" s="473"/>
      <c r="I16" s="12">
        <v>15</v>
      </c>
      <c r="J16" s="12">
        <v>17</v>
      </c>
      <c r="K16" s="12">
        <v>7.5</v>
      </c>
      <c r="L16" s="474">
        <f t="shared" si="0"/>
        <v>39.5</v>
      </c>
      <c r="M16" s="315">
        <f t="shared" si="1"/>
        <v>64.754098360655732</v>
      </c>
      <c r="N16" s="91" t="s">
        <v>81</v>
      </c>
    </row>
    <row r="17" spans="1:15" s="321" customFormat="1">
      <c r="A17" s="374">
        <v>11</v>
      </c>
      <c r="B17" s="53" t="s">
        <v>443</v>
      </c>
      <c r="C17" s="54" t="s">
        <v>116</v>
      </c>
      <c r="D17" s="57" t="s">
        <v>147</v>
      </c>
      <c r="E17" s="38" t="s">
        <v>9</v>
      </c>
      <c r="F17" s="43">
        <v>39124</v>
      </c>
      <c r="G17" s="50" t="s">
        <v>48</v>
      </c>
      <c r="H17" s="473"/>
      <c r="I17" s="12">
        <v>19</v>
      </c>
      <c r="J17" s="12">
        <v>14.5</v>
      </c>
      <c r="K17" s="12">
        <v>5.5</v>
      </c>
      <c r="L17" s="474">
        <f t="shared" si="0"/>
        <v>39</v>
      </c>
      <c r="M17" s="315">
        <f t="shared" si="1"/>
        <v>63.934426229508198</v>
      </c>
      <c r="N17" s="93" t="s">
        <v>428</v>
      </c>
    </row>
    <row r="18" spans="1:15" s="321" customFormat="1">
      <c r="A18" s="374">
        <v>12</v>
      </c>
      <c r="B18" s="27" t="s">
        <v>169</v>
      </c>
      <c r="C18" s="27" t="s">
        <v>98</v>
      </c>
      <c r="D18" s="27" t="s">
        <v>110</v>
      </c>
      <c r="E18" s="12" t="s">
        <v>217</v>
      </c>
      <c r="F18" s="13">
        <v>38975</v>
      </c>
      <c r="G18" s="15" t="s">
        <v>276</v>
      </c>
      <c r="H18" s="473"/>
      <c r="I18" s="12">
        <v>17</v>
      </c>
      <c r="J18" s="12">
        <v>14.5</v>
      </c>
      <c r="K18" s="12">
        <v>6.5</v>
      </c>
      <c r="L18" s="474">
        <f t="shared" si="0"/>
        <v>38</v>
      </c>
      <c r="M18" s="315">
        <f t="shared" si="1"/>
        <v>62.295081967213115</v>
      </c>
      <c r="N18" s="87" t="s">
        <v>27</v>
      </c>
    </row>
    <row r="19" spans="1:15" s="321" customFormat="1">
      <c r="A19" s="374">
        <v>13</v>
      </c>
      <c r="B19" s="10" t="s">
        <v>157</v>
      </c>
      <c r="C19" s="10" t="s">
        <v>201</v>
      </c>
      <c r="D19" s="10" t="s">
        <v>126</v>
      </c>
      <c r="E19" s="12" t="s">
        <v>217</v>
      </c>
      <c r="F19" s="13">
        <v>39083</v>
      </c>
      <c r="G19" s="11" t="s">
        <v>257</v>
      </c>
      <c r="H19" s="473"/>
      <c r="I19" s="12">
        <v>15</v>
      </c>
      <c r="J19" s="12">
        <v>14</v>
      </c>
      <c r="K19" s="12">
        <v>9</v>
      </c>
      <c r="L19" s="474">
        <f t="shared" si="0"/>
        <v>38</v>
      </c>
      <c r="M19" s="315">
        <f t="shared" si="1"/>
        <v>62.295081967213115</v>
      </c>
      <c r="N19" s="85" t="s">
        <v>128</v>
      </c>
    </row>
    <row r="20" spans="1:15" s="321" customFormat="1" ht="31.5">
      <c r="A20" s="374">
        <v>14</v>
      </c>
      <c r="B20" s="14" t="s">
        <v>170</v>
      </c>
      <c r="C20" s="14" t="s">
        <v>445</v>
      </c>
      <c r="D20" s="14" t="s">
        <v>171</v>
      </c>
      <c r="E20" s="12" t="s">
        <v>9</v>
      </c>
      <c r="F20" s="13">
        <v>38996</v>
      </c>
      <c r="G20" s="42" t="s">
        <v>80</v>
      </c>
      <c r="H20" s="475"/>
      <c r="I20" s="329">
        <v>13</v>
      </c>
      <c r="J20" s="329">
        <v>18</v>
      </c>
      <c r="K20" s="329">
        <v>6.5</v>
      </c>
      <c r="L20" s="474">
        <f t="shared" si="0"/>
        <v>37.5</v>
      </c>
      <c r="M20" s="315">
        <f t="shared" si="1"/>
        <v>61.475409836065573</v>
      </c>
      <c r="N20" s="91" t="s">
        <v>81</v>
      </c>
    </row>
    <row r="21" spans="1:15" s="321" customFormat="1">
      <c r="A21" s="374">
        <v>15</v>
      </c>
      <c r="B21" s="53" t="s">
        <v>436</v>
      </c>
      <c r="C21" s="54" t="s">
        <v>61</v>
      </c>
      <c r="D21" s="57" t="s">
        <v>72</v>
      </c>
      <c r="E21" s="38" t="s">
        <v>217</v>
      </c>
      <c r="F21" s="43">
        <v>38983</v>
      </c>
      <c r="G21" s="50" t="s">
        <v>48</v>
      </c>
      <c r="H21" s="473"/>
      <c r="I21" s="12">
        <v>13</v>
      </c>
      <c r="J21" s="12">
        <v>17.5</v>
      </c>
      <c r="K21" s="12">
        <v>6</v>
      </c>
      <c r="L21" s="474">
        <f t="shared" si="0"/>
        <v>36.5</v>
      </c>
      <c r="M21" s="315">
        <f t="shared" si="1"/>
        <v>59.83606557377049</v>
      </c>
      <c r="N21" s="93" t="s">
        <v>428</v>
      </c>
    </row>
    <row r="22" spans="1:15" s="327" customFormat="1">
      <c r="A22" s="421">
        <v>16</v>
      </c>
      <c r="B22" s="290" t="s">
        <v>155</v>
      </c>
      <c r="C22" s="291" t="s">
        <v>156</v>
      </c>
      <c r="D22" s="290" t="s">
        <v>105</v>
      </c>
      <c r="E22" s="292" t="s">
        <v>9</v>
      </c>
      <c r="F22" s="293">
        <v>39150</v>
      </c>
      <c r="G22" s="294" t="s">
        <v>48</v>
      </c>
      <c r="H22" s="471"/>
      <c r="I22" s="328">
        <v>13</v>
      </c>
      <c r="J22" s="328">
        <v>19</v>
      </c>
      <c r="K22" s="328">
        <v>4.5</v>
      </c>
      <c r="L22" s="469">
        <f t="shared" si="0"/>
        <v>36.5</v>
      </c>
      <c r="M22" s="470">
        <f t="shared" si="1"/>
        <v>59.83606557377049</v>
      </c>
      <c r="N22" s="295" t="s">
        <v>428</v>
      </c>
      <c r="O22" s="476"/>
    </row>
    <row r="23" spans="1:15" s="321" customFormat="1">
      <c r="A23" s="374">
        <v>17</v>
      </c>
      <c r="B23" s="51" t="s">
        <v>433</v>
      </c>
      <c r="C23" s="51" t="s">
        <v>104</v>
      </c>
      <c r="D23" s="51" t="s">
        <v>113</v>
      </c>
      <c r="E23" s="52" t="s">
        <v>9</v>
      </c>
      <c r="F23" s="49">
        <v>38960</v>
      </c>
      <c r="G23" s="48" t="s">
        <v>434</v>
      </c>
      <c r="H23" s="473"/>
      <c r="I23" s="12">
        <v>12</v>
      </c>
      <c r="J23" s="12">
        <v>17</v>
      </c>
      <c r="K23" s="12">
        <v>6.5</v>
      </c>
      <c r="L23" s="474">
        <f t="shared" si="0"/>
        <v>35.5</v>
      </c>
      <c r="M23" s="315">
        <f t="shared" si="1"/>
        <v>58.196721311475407</v>
      </c>
      <c r="N23" s="92" t="s">
        <v>106</v>
      </c>
    </row>
    <row r="24" spans="1:15" s="321" customFormat="1">
      <c r="A24" s="374">
        <v>18</v>
      </c>
      <c r="B24" s="10" t="s">
        <v>452</v>
      </c>
      <c r="C24" s="10" t="s">
        <v>453</v>
      </c>
      <c r="D24" s="10" t="s">
        <v>100</v>
      </c>
      <c r="E24" s="12" t="s">
        <v>9</v>
      </c>
      <c r="F24" s="13">
        <v>39344</v>
      </c>
      <c r="G24" s="11" t="s">
        <v>278</v>
      </c>
      <c r="H24" s="473"/>
      <c r="I24" s="12">
        <v>13</v>
      </c>
      <c r="J24" s="12">
        <v>16.5</v>
      </c>
      <c r="K24" s="12">
        <v>5.5</v>
      </c>
      <c r="L24" s="474">
        <f t="shared" si="0"/>
        <v>35</v>
      </c>
      <c r="M24" s="315">
        <f t="shared" si="1"/>
        <v>57.377049180327866</v>
      </c>
      <c r="N24" s="85" t="s">
        <v>50</v>
      </c>
    </row>
    <row r="25" spans="1:15" s="327" customFormat="1">
      <c r="A25" s="421">
        <v>19</v>
      </c>
      <c r="B25" s="300" t="s">
        <v>429</v>
      </c>
      <c r="C25" s="300" t="s">
        <v>430</v>
      </c>
      <c r="D25" s="300" t="s">
        <v>114</v>
      </c>
      <c r="E25" s="301" t="s">
        <v>217</v>
      </c>
      <c r="F25" s="302">
        <v>38990</v>
      </c>
      <c r="G25" s="303" t="s">
        <v>431</v>
      </c>
      <c r="H25" s="471"/>
      <c r="I25" s="328">
        <v>13</v>
      </c>
      <c r="J25" s="328">
        <v>17.5</v>
      </c>
      <c r="K25" s="328">
        <v>4</v>
      </c>
      <c r="L25" s="469">
        <f t="shared" si="0"/>
        <v>34.5</v>
      </c>
      <c r="M25" s="470">
        <f t="shared" si="1"/>
        <v>56.557377049180324</v>
      </c>
      <c r="N25" s="304" t="s">
        <v>68</v>
      </c>
    </row>
    <row r="26" spans="1:15" s="321" customFormat="1">
      <c r="A26" s="374">
        <v>20</v>
      </c>
      <c r="B26" s="14" t="s">
        <v>158</v>
      </c>
      <c r="C26" s="14" t="s">
        <v>159</v>
      </c>
      <c r="D26" s="14" t="s">
        <v>67</v>
      </c>
      <c r="E26" s="12" t="s">
        <v>217</v>
      </c>
      <c r="F26" s="204">
        <v>38847</v>
      </c>
      <c r="G26" s="11" t="s">
        <v>278</v>
      </c>
      <c r="H26" s="473"/>
      <c r="I26" s="12">
        <v>9</v>
      </c>
      <c r="J26" s="12">
        <v>15.5</v>
      </c>
      <c r="K26" s="12">
        <v>9.5</v>
      </c>
      <c r="L26" s="474">
        <f t="shared" si="0"/>
        <v>34</v>
      </c>
      <c r="M26" s="315">
        <f t="shared" si="1"/>
        <v>55.73770491803279</v>
      </c>
      <c r="N26" s="89" t="s">
        <v>50</v>
      </c>
    </row>
    <row r="27" spans="1:15" s="321" customFormat="1">
      <c r="A27" s="374">
        <v>21</v>
      </c>
      <c r="B27" s="10" t="s">
        <v>444</v>
      </c>
      <c r="C27" s="10" t="s">
        <v>70</v>
      </c>
      <c r="D27" s="10" t="s">
        <v>64</v>
      </c>
      <c r="E27" s="12" t="s">
        <v>217</v>
      </c>
      <c r="F27" s="13">
        <v>38893</v>
      </c>
      <c r="G27" s="11" t="s">
        <v>257</v>
      </c>
      <c r="H27" s="473"/>
      <c r="I27" s="12">
        <v>11</v>
      </c>
      <c r="J27" s="12">
        <v>17</v>
      </c>
      <c r="K27" s="12">
        <v>4.5</v>
      </c>
      <c r="L27" s="474">
        <f t="shared" si="0"/>
        <v>32.5</v>
      </c>
      <c r="M27" s="315">
        <f t="shared" si="1"/>
        <v>53.278688524590166</v>
      </c>
      <c r="N27" s="85" t="s">
        <v>128</v>
      </c>
    </row>
    <row r="28" spans="1:15" s="321" customFormat="1">
      <c r="A28" s="374">
        <v>22</v>
      </c>
      <c r="B28" s="53" t="s">
        <v>435</v>
      </c>
      <c r="C28" s="54" t="s">
        <v>152</v>
      </c>
      <c r="D28" s="55" t="s">
        <v>46</v>
      </c>
      <c r="E28" s="38" t="s">
        <v>9</v>
      </c>
      <c r="F28" s="43">
        <v>38922</v>
      </c>
      <c r="G28" s="50" t="s">
        <v>48</v>
      </c>
      <c r="H28" s="473"/>
      <c r="I28" s="12">
        <v>14</v>
      </c>
      <c r="J28" s="12">
        <v>15.5</v>
      </c>
      <c r="K28" s="12">
        <v>3</v>
      </c>
      <c r="L28" s="474">
        <f t="shared" si="0"/>
        <v>32.5</v>
      </c>
      <c r="M28" s="315">
        <f t="shared" si="1"/>
        <v>53.278688524590166</v>
      </c>
      <c r="N28" s="93" t="s">
        <v>428</v>
      </c>
    </row>
    <row r="29" spans="1:15" s="321" customFormat="1">
      <c r="A29" s="374">
        <v>23</v>
      </c>
      <c r="B29" s="14" t="s">
        <v>77</v>
      </c>
      <c r="C29" s="14" t="s">
        <v>448</v>
      </c>
      <c r="D29" s="14" t="s">
        <v>38</v>
      </c>
      <c r="E29" s="39" t="s">
        <v>217</v>
      </c>
      <c r="F29" s="13">
        <v>39142</v>
      </c>
      <c r="G29" s="50" t="s">
        <v>449</v>
      </c>
      <c r="H29" s="473"/>
      <c r="I29" s="12">
        <v>10</v>
      </c>
      <c r="J29" s="12">
        <v>19</v>
      </c>
      <c r="K29" s="12">
        <v>2.5</v>
      </c>
      <c r="L29" s="474">
        <f t="shared" si="0"/>
        <v>31.5</v>
      </c>
      <c r="M29" s="315">
        <f t="shared" si="1"/>
        <v>51.639344262295083</v>
      </c>
      <c r="N29" s="91" t="s">
        <v>81</v>
      </c>
    </row>
    <row r="30" spans="1:15" s="321" customFormat="1">
      <c r="A30" s="374">
        <v>24</v>
      </c>
      <c r="B30" s="10" t="s">
        <v>144</v>
      </c>
      <c r="C30" s="10" t="s">
        <v>180</v>
      </c>
      <c r="D30" s="10" t="s">
        <v>181</v>
      </c>
      <c r="E30" s="123" t="s">
        <v>9</v>
      </c>
      <c r="F30" s="13">
        <v>39100</v>
      </c>
      <c r="G30" s="124" t="s">
        <v>278</v>
      </c>
      <c r="H30" s="473"/>
      <c r="I30" s="12">
        <v>8</v>
      </c>
      <c r="J30" s="12">
        <v>17</v>
      </c>
      <c r="K30" s="12">
        <v>4.5</v>
      </c>
      <c r="L30" s="474">
        <f t="shared" si="0"/>
        <v>29.5</v>
      </c>
      <c r="M30" s="315">
        <f t="shared" si="1"/>
        <v>48.360655737704917</v>
      </c>
      <c r="N30" s="89" t="s">
        <v>50</v>
      </c>
    </row>
    <row r="31" spans="1:15" s="327" customFormat="1">
      <c r="A31" s="421">
        <v>25</v>
      </c>
      <c r="B31" s="296" t="s">
        <v>432</v>
      </c>
      <c r="C31" s="296" t="s">
        <v>186</v>
      </c>
      <c r="D31" s="296" t="s">
        <v>67</v>
      </c>
      <c r="E31" s="297" t="s">
        <v>217</v>
      </c>
      <c r="F31" s="40">
        <v>39148</v>
      </c>
      <c r="G31" s="298" t="s">
        <v>248</v>
      </c>
      <c r="H31" s="471"/>
      <c r="I31" s="328">
        <v>9</v>
      </c>
      <c r="J31" s="328">
        <v>13.5</v>
      </c>
      <c r="K31" s="328">
        <v>3</v>
      </c>
      <c r="L31" s="469">
        <f t="shared" si="0"/>
        <v>25.5</v>
      </c>
      <c r="M31" s="470">
        <f t="shared" si="1"/>
        <v>41.803278688524593</v>
      </c>
      <c r="N31" s="299" t="s">
        <v>285</v>
      </c>
    </row>
    <row r="32" spans="1:15" s="321" customFormat="1">
      <c r="A32" s="374">
        <v>26</v>
      </c>
      <c r="B32" s="74" t="s">
        <v>148</v>
      </c>
      <c r="C32" s="74" t="s">
        <v>149</v>
      </c>
      <c r="D32" s="74" t="s">
        <v>62</v>
      </c>
      <c r="E32" s="329" t="s">
        <v>9</v>
      </c>
      <c r="F32" s="477">
        <v>38764</v>
      </c>
      <c r="G32" s="11" t="s">
        <v>278</v>
      </c>
      <c r="H32" s="475"/>
      <c r="I32" s="329">
        <v>5</v>
      </c>
      <c r="J32" s="329">
        <v>13.5</v>
      </c>
      <c r="K32" s="329">
        <v>3.5</v>
      </c>
      <c r="L32" s="474">
        <f t="shared" si="0"/>
        <v>22</v>
      </c>
      <c r="M32" s="315">
        <f t="shared" si="1"/>
        <v>36.065573770491802</v>
      </c>
      <c r="N32" s="89" t="s">
        <v>50</v>
      </c>
    </row>
    <row r="33" spans="1:14" ht="15.75" customHeight="1">
      <c r="A33" s="110"/>
      <c r="B33" s="393"/>
      <c r="C33" s="394"/>
      <c r="D33" s="395"/>
      <c r="E33" s="396"/>
      <c r="F33" s="397"/>
      <c r="G33" s="180"/>
      <c r="H33" s="198"/>
      <c r="I33" s="199"/>
      <c r="J33" s="199"/>
      <c r="K33" s="199"/>
      <c r="L33" s="398"/>
      <c r="M33" s="399"/>
      <c r="N33" s="400"/>
    </row>
    <row r="34" spans="1:14" s="62" customFormat="1">
      <c r="A34" s="111"/>
      <c r="B34" s="261" t="s">
        <v>496</v>
      </c>
      <c r="C34" s="261" t="s">
        <v>497</v>
      </c>
      <c r="D34" s="139"/>
      <c r="E34" s="105"/>
      <c r="F34" s="104"/>
      <c r="G34" s="191"/>
      <c r="H34" s="198"/>
      <c r="I34" s="198"/>
      <c r="J34" s="198"/>
      <c r="K34" s="198"/>
      <c r="L34" s="175"/>
      <c r="M34" s="311"/>
      <c r="N34" s="139"/>
    </row>
    <row r="35" spans="1:14" s="159" customFormat="1">
      <c r="A35" s="423"/>
      <c r="B35" s="261"/>
      <c r="C35" s="261"/>
      <c r="D35" s="401"/>
      <c r="E35" s="402"/>
      <c r="F35" s="403"/>
      <c r="G35" s="404"/>
      <c r="H35" s="405"/>
      <c r="I35" s="405"/>
      <c r="J35" s="405"/>
      <c r="K35" s="405"/>
      <c r="L35" s="173"/>
      <c r="M35" s="316"/>
      <c r="N35" s="406"/>
    </row>
    <row r="36" spans="1:14" s="62" customFormat="1">
      <c r="A36" s="111"/>
      <c r="B36" s="261" t="s">
        <v>495</v>
      </c>
      <c r="C36" s="261" t="s">
        <v>503</v>
      </c>
      <c r="D36" s="139"/>
      <c r="E36" s="105"/>
      <c r="F36" s="104"/>
      <c r="G36" s="191"/>
      <c r="H36" s="198"/>
      <c r="I36" s="198"/>
      <c r="J36" s="198"/>
      <c r="K36" s="198"/>
      <c r="L36" s="175"/>
      <c r="M36" s="311"/>
      <c r="N36" s="139"/>
    </row>
    <row r="37" spans="1:14" s="62" customFormat="1">
      <c r="A37" s="111"/>
      <c r="B37" s="407"/>
      <c r="C37" s="408" t="s">
        <v>504</v>
      </c>
      <c r="D37" s="409"/>
      <c r="E37" s="410"/>
      <c r="F37" s="411"/>
      <c r="G37" s="190"/>
      <c r="H37" s="198"/>
      <c r="I37" s="198"/>
      <c r="J37" s="198"/>
      <c r="K37" s="198"/>
      <c r="L37" s="175"/>
      <c r="M37" s="311"/>
      <c r="N37" s="148"/>
    </row>
    <row r="38" spans="1:14" s="62" customFormat="1" ht="15">
      <c r="A38" s="111"/>
      <c r="B38" s="218"/>
      <c r="C38" s="218"/>
      <c r="D38" s="218"/>
      <c r="E38" s="198"/>
      <c r="F38" s="129"/>
      <c r="G38" s="412"/>
      <c r="H38" s="198"/>
      <c r="I38" s="198"/>
      <c r="J38" s="198"/>
      <c r="K38" s="198"/>
      <c r="L38" s="175"/>
      <c r="M38" s="311"/>
      <c r="N38" s="218"/>
    </row>
    <row r="39" spans="1:14" s="62" customFormat="1" ht="15">
      <c r="A39" s="111"/>
      <c r="B39" s="413"/>
      <c r="C39" s="413"/>
      <c r="D39" s="413"/>
      <c r="E39" s="414"/>
      <c r="F39" s="133"/>
      <c r="G39" s="415"/>
      <c r="H39" s="414"/>
      <c r="I39" s="414"/>
      <c r="J39" s="414"/>
      <c r="K39" s="414"/>
      <c r="L39" s="175"/>
      <c r="M39" s="311"/>
      <c r="N39" s="413"/>
    </row>
    <row r="40" spans="1:14" s="62" customFormat="1" ht="15">
      <c r="A40" s="111"/>
      <c r="B40" s="218"/>
      <c r="C40" s="218"/>
      <c r="D40" s="218"/>
      <c r="E40" s="198"/>
      <c r="F40" s="129"/>
      <c r="G40" s="412"/>
      <c r="H40" s="198"/>
      <c r="I40" s="198"/>
      <c r="J40" s="198"/>
      <c r="K40" s="198"/>
      <c r="L40" s="175"/>
      <c r="M40" s="311"/>
      <c r="N40" s="218"/>
    </row>
    <row r="41" spans="1:14" s="62" customFormat="1" ht="15">
      <c r="A41" s="111"/>
      <c r="B41" s="413"/>
      <c r="C41" s="413"/>
      <c r="D41" s="413"/>
      <c r="E41" s="198"/>
      <c r="F41" s="133"/>
      <c r="G41" s="415"/>
      <c r="H41" s="414"/>
      <c r="I41" s="414"/>
      <c r="J41" s="414"/>
      <c r="K41" s="414"/>
      <c r="L41" s="175"/>
      <c r="M41" s="311"/>
      <c r="N41" s="413"/>
    </row>
    <row r="42" spans="1:14" s="62" customFormat="1" ht="15">
      <c r="A42" s="111"/>
      <c r="B42" s="218"/>
      <c r="C42" s="218"/>
      <c r="D42" s="218"/>
      <c r="E42" s="198"/>
      <c r="F42" s="129"/>
      <c r="G42" s="412"/>
      <c r="H42" s="198"/>
      <c r="I42" s="198"/>
      <c r="J42" s="198"/>
      <c r="K42" s="198"/>
      <c r="L42" s="175"/>
      <c r="M42" s="311"/>
      <c r="N42" s="218"/>
    </row>
    <row r="43" spans="1:14" s="62" customFormat="1" ht="15">
      <c r="A43" s="111"/>
      <c r="B43" s="218"/>
      <c r="C43" s="218"/>
      <c r="D43" s="218"/>
      <c r="E43" s="198"/>
      <c r="F43" s="129"/>
      <c r="G43" s="412"/>
      <c r="H43" s="198"/>
      <c r="I43" s="198"/>
      <c r="J43" s="198"/>
      <c r="K43" s="198"/>
      <c r="L43" s="175"/>
      <c r="M43" s="311"/>
      <c r="N43" s="218"/>
    </row>
    <row r="44" spans="1:14" s="62" customFormat="1" ht="15">
      <c r="A44" s="111"/>
      <c r="B44" s="218"/>
      <c r="C44" s="218"/>
      <c r="D44" s="218"/>
      <c r="E44" s="198"/>
      <c r="F44" s="129"/>
      <c r="G44" s="412"/>
      <c r="H44" s="198"/>
      <c r="I44" s="198"/>
      <c r="J44" s="198"/>
      <c r="K44" s="198"/>
      <c r="L44" s="175"/>
      <c r="M44" s="311"/>
      <c r="N44" s="218"/>
    </row>
    <row r="45" spans="1:14" s="62" customFormat="1" ht="15">
      <c r="A45" s="111"/>
      <c r="B45" s="218"/>
      <c r="C45" s="218"/>
      <c r="D45" s="218"/>
      <c r="E45" s="198"/>
      <c r="F45" s="129"/>
      <c r="G45" s="412"/>
      <c r="H45" s="198"/>
      <c r="I45" s="198"/>
      <c r="J45" s="198"/>
      <c r="K45" s="198"/>
      <c r="L45" s="175"/>
      <c r="M45" s="311"/>
      <c r="N45" s="218"/>
    </row>
    <row r="46" spans="1:14" s="62" customFormat="1" ht="15">
      <c r="A46" s="111"/>
      <c r="B46" s="413"/>
      <c r="C46" s="413"/>
      <c r="D46" s="413"/>
      <c r="E46" s="414"/>
      <c r="F46" s="133"/>
      <c r="G46" s="415"/>
      <c r="H46" s="414"/>
      <c r="I46" s="414"/>
      <c r="J46" s="414"/>
      <c r="K46" s="414"/>
      <c r="L46" s="175"/>
      <c r="M46" s="311"/>
      <c r="N46" s="413"/>
    </row>
    <row r="47" spans="1:14" s="62" customFormat="1" ht="15">
      <c r="A47" s="111"/>
      <c r="B47" s="413"/>
      <c r="C47" s="413"/>
      <c r="D47" s="413"/>
      <c r="E47" s="198"/>
      <c r="F47" s="133"/>
      <c r="G47" s="412"/>
      <c r="H47" s="414"/>
      <c r="I47" s="414"/>
      <c r="J47" s="414"/>
      <c r="K47" s="414"/>
      <c r="L47" s="175"/>
      <c r="M47" s="311"/>
      <c r="N47" s="413"/>
    </row>
    <row r="48" spans="1:14" s="62" customFormat="1" ht="15">
      <c r="A48" s="111"/>
      <c r="B48" s="218"/>
      <c r="C48" s="218"/>
      <c r="D48" s="218"/>
      <c r="E48" s="198"/>
      <c r="F48" s="129"/>
      <c r="G48" s="412"/>
      <c r="H48" s="198"/>
      <c r="I48" s="198"/>
      <c r="J48" s="198"/>
      <c r="K48" s="198"/>
      <c r="L48" s="175"/>
      <c r="M48" s="311"/>
      <c r="N48" s="218"/>
    </row>
    <row r="49" spans="1:14" s="62" customFormat="1" ht="15">
      <c r="A49" s="111"/>
      <c r="B49" s="413"/>
      <c r="C49" s="413"/>
      <c r="D49" s="413"/>
      <c r="E49" s="198"/>
      <c r="F49" s="133"/>
      <c r="G49" s="412"/>
      <c r="H49" s="414"/>
      <c r="I49" s="414"/>
      <c r="J49" s="414"/>
      <c r="K49" s="414"/>
      <c r="L49" s="175"/>
      <c r="M49" s="311"/>
      <c r="N49" s="413"/>
    </row>
    <row r="50" spans="1:14" s="62" customFormat="1" ht="15">
      <c r="A50" s="111"/>
      <c r="B50" s="218"/>
      <c r="C50" s="218"/>
      <c r="D50" s="218"/>
      <c r="E50" s="198"/>
      <c r="F50" s="129"/>
      <c r="G50" s="412"/>
      <c r="H50" s="198"/>
      <c r="I50" s="198"/>
      <c r="J50" s="198"/>
      <c r="K50" s="198"/>
      <c r="L50" s="175"/>
      <c r="M50" s="311"/>
      <c r="N50" s="218"/>
    </row>
    <row r="51" spans="1:14" s="62" customFormat="1" ht="15">
      <c r="A51" s="111"/>
      <c r="B51" s="218"/>
      <c r="C51" s="218"/>
      <c r="D51" s="218"/>
      <c r="E51" s="198"/>
      <c r="F51" s="129"/>
      <c r="G51" s="412"/>
      <c r="H51" s="198"/>
      <c r="I51" s="198"/>
      <c r="J51" s="198"/>
      <c r="K51" s="198"/>
      <c r="L51" s="175"/>
      <c r="M51" s="311"/>
      <c r="N51" s="218"/>
    </row>
    <row r="52" spans="1:14" s="62" customFormat="1" ht="15">
      <c r="A52" s="111"/>
      <c r="B52" s="218"/>
      <c r="C52" s="218"/>
      <c r="D52" s="218"/>
      <c r="E52" s="198"/>
      <c r="F52" s="129"/>
      <c r="G52" s="412"/>
      <c r="H52" s="198"/>
      <c r="I52" s="198"/>
      <c r="J52" s="198"/>
      <c r="K52" s="198"/>
      <c r="L52" s="175"/>
      <c r="M52" s="311"/>
      <c r="N52" s="218"/>
    </row>
    <row r="53" spans="1:14" s="62" customFormat="1" ht="15">
      <c r="A53" s="111"/>
      <c r="B53" s="218"/>
      <c r="C53" s="218"/>
      <c r="D53" s="218"/>
      <c r="E53" s="198"/>
      <c r="F53" s="129"/>
      <c r="G53" s="412"/>
      <c r="H53" s="198"/>
      <c r="I53" s="198"/>
      <c r="J53" s="198"/>
      <c r="K53" s="198"/>
      <c r="L53" s="175"/>
      <c r="M53" s="311"/>
      <c r="N53" s="218"/>
    </row>
    <row r="54" spans="1:14" s="62" customFormat="1" ht="15">
      <c r="A54" s="111"/>
      <c r="B54" s="413"/>
      <c r="C54" s="413"/>
      <c r="D54" s="413"/>
      <c r="E54" s="198"/>
      <c r="F54" s="133"/>
      <c r="G54" s="412"/>
      <c r="H54" s="414"/>
      <c r="I54" s="414"/>
      <c r="J54" s="414"/>
      <c r="K54" s="414"/>
      <c r="L54" s="175"/>
      <c r="M54" s="311"/>
      <c r="N54" s="413"/>
    </row>
    <row r="55" spans="1:14" s="62" customFormat="1" ht="15">
      <c r="A55" s="111"/>
      <c r="B55" s="218"/>
      <c r="C55" s="218"/>
      <c r="D55" s="218"/>
      <c r="E55" s="198"/>
      <c r="F55" s="129"/>
      <c r="G55" s="412"/>
      <c r="H55" s="198"/>
      <c r="I55" s="198"/>
      <c r="J55" s="198"/>
      <c r="K55" s="198"/>
      <c r="L55" s="175"/>
      <c r="M55" s="311"/>
      <c r="N55" s="218"/>
    </row>
    <row r="56" spans="1:14" s="62" customFormat="1" ht="15">
      <c r="A56" s="111"/>
      <c r="B56" s="413"/>
      <c r="C56" s="413"/>
      <c r="D56" s="413"/>
      <c r="E56" s="198"/>
      <c r="F56" s="133"/>
      <c r="G56" s="412"/>
      <c r="H56" s="414"/>
      <c r="I56" s="414"/>
      <c r="J56" s="414"/>
      <c r="K56" s="414"/>
      <c r="L56" s="175"/>
      <c r="M56" s="311"/>
      <c r="N56" s="413"/>
    </row>
    <row r="57" spans="1:14" s="62" customFormat="1" ht="15">
      <c r="A57" s="111"/>
      <c r="B57" s="413"/>
      <c r="C57" s="413"/>
      <c r="D57" s="413"/>
      <c r="E57" s="198"/>
      <c r="F57" s="133"/>
      <c r="G57" s="415"/>
      <c r="H57" s="414"/>
      <c r="I57" s="414"/>
      <c r="J57" s="414"/>
      <c r="K57" s="414"/>
      <c r="L57" s="175"/>
      <c r="M57" s="311"/>
      <c r="N57" s="413"/>
    </row>
    <row r="58" spans="1:14" s="62" customFormat="1" ht="15">
      <c r="A58" s="111"/>
      <c r="B58" s="413"/>
      <c r="C58" s="413"/>
      <c r="D58" s="413"/>
      <c r="E58" s="198"/>
      <c r="F58" s="133"/>
      <c r="G58" s="415"/>
      <c r="H58" s="414"/>
      <c r="I58" s="414"/>
      <c r="J58" s="414"/>
      <c r="K58" s="414"/>
      <c r="L58" s="175"/>
      <c r="M58" s="311"/>
      <c r="N58" s="413"/>
    </row>
    <row r="59" spans="1:14" s="62" customFormat="1" ht="15">
      <c r="A59" s="111"/>
      <c r="B59" s="218"/>
      <c r="C59" s="218"/>
      <c r="D59" s="218"/>
      <c r="E59" s="198"/>
      <c r="F59" s="129"/>
      <c r="G59" s="412"/>
      <c r="H59" s="198"/>
      <c r="I59" s="198"/>
      <c r="J59" s="198"/>
      <c r="K59" s="198"/>
      <c r="L59" s="175"/>
      <c r="M59" s="311"/>
      <c r="N59" s="218"/>
    </row>
    <row r="60" spans="1:14" s="62" customFormat="1" ht="15">
      <c r="A60" s="111"/>
      <c r="B60" s="218"/>
      <c r="C60" s="218"/>
      <c r="D60" s="218"/>
      <c r="E60" s="198"/>
      <c r="F60" s="129"/>
      <c r="G60" s="412"/>
      <c r="H60" s="198"/>
      <c r="I60" s="198"/>
      <c r="J60" s="198"/>
      <c r="K60" s="198"/>
      <c r="L60" s="175"/>
      <c r="M60" s="311"/>
      <c r="N60" s="218"/>
    </row>
    <row r="61" spans="1:14" s="62" customFormat="1" ht="15.75" customHeight="1">
      <c r="A61" s="72"/>
      <c r="E61" s="72"/>
      <c r="G61" s="197"/>
      <c r="H61" s="72"/>
      <c r="I61" s="72"/>
      <c r="J61" s="72"/>
      <c r="K61" s="72"/>
      <c r="L61" s="72"/>
      <c r="M61" s="312"/>
    </row>
    <row r="62" spans="1:14" s="62" customFormat="1" ht="15.75" customHeight="1">
      <c r="A62" s="72"/>
      <c r="E62" s="72"/>
      <c r="G62" s="197"/>
      <c r="H62" s="72"/>
      <c r="I62" s="72"/>
      <c r="J62" s="72"/>
      <c r="K62" s="72"/>
      <c r="L62" s="72"/>
      <c r="M62" s="312"/>
    </row>
    <row r="63" spans="1:14" s="62" customFormat="1" ht="15.75" customHeight="1">
      <c r="A63" s="72"/>
      <c r="E63" s="72"/>
      <c r="G63" s="197"/>
      <c r="H63" s="72"/>
      <c r="I63" s="72"/>
      <c r="J63" s="72"/>
      <c r="K63" s="72"/>
      <c r="L63" s="72"/>
      <c r="M63" s="312"/>
    </row>
    <row r="64" spans="1:14" s="62" customFormat="1" ht="15.75" customHeight="1">
      <c r="A64" s="72"/>
      <c r="E64" s="72"/>
      <c r="G64" s="197"/>
      <c r="H64" s="72"/>
      <c r="I64" s="72"/>
      <c r="J64" s="72"/>
      <c r="K64" s="72"/>
      <c r="L64" s="72"/>
      <c r="M64" s="312"/>
    </row>
    <row r="65" spans="1:13" s="62" customFormat="1" ht="15.75" customHeight="1">
      <c r="A65" s="72"/>
      <c r="E65" s="72"/>
      <c r="G65" s="197"/>
      <c r="H65" s="72"/>
      <c r="I65" s="72"/>
      <c r="J65" s="72"/>
      <c r="K65" s="72"/>
      <c r="L65" s="72"/>
      <c r="M65" s="312"/>
    </row>
    <row r="66" spans="1:13" s="62" customFormat="1" ht="15.75" customHeight="1">
      <c r="A66" s="72"/>
      <c r="E66" s="72"/>
      <c r="G66" s="197"/>
      <c r="H66" s="72"/>
      <c r="I66" s="72"/>
      <c r="J66" s="72"/>
      <c r="K66" s="72"/>
      <c r="L66" s="72"/>
      <c r="M66" s="312"/>
    </row>
    <row r="67" spans="1:13" s="62" customFormat="1" ht="15.75" customHeight="1">
      <c r="A67" s="72"/>
      <c r="E67" s="72"/>
      <c r="G67" s="197"/>
      <c r="H67" s="72"/>
      <c r="I67" s="72"/>
      <c r="J67" s="72"/>
      <c r="K67" s="72"/>
      <c r="L67" s="72"/>
      <c r="M67" s="312"/>
    </row>
    <row r="68" spans="1:13" s="62" customFormat="1" ht="15.75" customHeight="1">
      <c r="A68" s="72"/>
      <c r="E68" s="72"/>
      <c r="G68" s="197"/>
      <c r="H68" s="72"/>
      <c r="I68" s="72"/>
      <c r="J68" s="72"/>
      <c r="K68" s="72"/>
      <c r="L68" s="72"/>
      <c r="M68" s="312"/>
    </row>
    <row r="69" spans="1:13" s="62" customFormat="1" ht="15.75" customHeight="1">
      <c r="A69" s="72"/>
      <c r="E69" s="72"/>
      <c r="G69" s="197"/>
      <c r="H69" s="72"/>
      <c r="I69" s="72"/>
      <c r="J69" s="72"/>
      <c r="K69" s="72"/>
      <c r="L69" s="72"/>
      <c r="M69" s="312"/>
    </row>
    <row r="70" spans="1:13" s="62" customFormat="1" ht="15.75" customHeight="1">
      <c r="A70" s="72"/>
      <c r="E70" s="72"/>
      <c r="G70" s="197"/>
      <c r="H70" s="72"/>
      <c r="I70" s="72"/>
      <c r="J70" s="72"/>
      <c r="K70" s="72"/>
      <c r="L70" s="72"/>
      <c r="M70" s="312"/>
    </row>
    <row r="71" spans="1:13" s="62" customFormat="1" ht="15.75" customHeight="1">
      <c r="A71" s="72"/>
      <c r="E71" s="72"/>
      <c r="G71" s="197"/>
      <c r="H71" s="72"/>
      <c r="I71" s="72"/>
      <c r="J71" s="72"/>
      <c r="K71" s="72"/>
      <c r="L71" s="72"/>
      <c r="M71" s="312"/>
    </row>
    <row r="72" spans="1:13" s="62" customFormat="1" ht="15.75" customHeight="1">
      <c r="A72" s="72"/>
      <c r="E72" s="72"/>
      <c r="G72" s="197"/>
      <c r="H72" s="72"/>
      <c r="I72" s="72"/>
      <c r="J72" s="72"/>
      <c r="K72" s="72"/>
      <c r="L72" s="72"/>
      <c r="M72" s="312"/>
    </row>
    <row r="73" spans="1:13" s="62" customFormat="1" ht="15.75" customHeight="1">
      <c r="A73" s="72"/>
      <c r="E73" s="72"/>
      <c r="G73" s="197"/>
      <c r="H73" s="72"/>
      <c r="I73" s="72"/>
      <c r="J73" s="72"/>
      <c r="K73" s="72"/>
      <c r="L73" s="72"/>
      <c r="M73" s="312"/>
    </row>
    <row r="74" spans="1:13" s="62" customFormat="1" ht="15.75" customHeight="1">
      <c r="A74" s="72"/>
      <c r="E74" s="72"/>
      <c r="G74" s="197"/>
      <c r="H74" s="72"/>
      <c r="I74" s="72"/>
      <c r="J74" s="72"/>
      <c r="K74" s="72"/>
      <c r="L74" s="72"/>
      <c r="M74" s="312"/>
    </row>
    <row r="75" spans="1:13" s="62" customFormat="1" ht="15.75" customHeight="1">
      <c r="A75" s="72"/>
      <c r="E75" s="72"/>
      <c r="G75" s="197"/>
      <c r="H75" s="72"/>
      <c r="I75" s="72"/>
      <c r="J75" s="72"/>
      <c r="K75" s="72"/>
      <c r="L75" s="72"/>
      <c r="M75" s="312"/>
    </row>
    <row r="76" spans="1:13" s="62" customFormat="1" ht="15.75" customHeight="1">
      <c r="A76" s="72"/>
      <c r="E76" s="72"/>
      <c r="G76" s="197"/>
      <c r="H76" s="72"/>
      <c r="I76" s="72"/>
      <c r="J76" s="72"/>
      <c r="K76" s="72"/>
      <c r="L76" s="72"/>
      <c r="M76" s="312"/>
    </row>
    <row r="77" spans="1:13" s="62" customFormat="1" ht="15.75" customHeight="1">
      <c r="A77" s="72"/>
      <c r="E77" s="72"/>
      <c r="G77" s="197"/>
      <c r="H77" s="72"/>
      <c r="I77" s="72"/>
      <c r="J77" s="72"/>
      <c r="K77" s="72"/>
      <c r="L77" s="72"/>
      <c r="M77" s="312"/>
    </row>
    <row r="78" spans="1:13" s="62" customFormat="1" ht="15.75" customHeight="1">
      <c r="A78" s="72"/>
      <c r="E78" s="72"/>
      <c r="G78" s="197"/>
      <c r="H78" s="72"/>
      <c r="I78" s="72"/>
      <c r="J78" s="72"/>
      <c r="K78" s="72"/>
      <c r="L78" s="72"/>
      <c r="M78" s="312"/>
    </row>
    <row r="79" spans="1:13" s="62" customFormat="1" ht="15.75" customHeight="1">
      <c r="A79" s="72"/>
      <c r="E79" s="72"/>
      <c r="G79" s="197"/>
      <c r="H79" s="72"/>
      <c r="I79" s="72"/>
      <c r="J79" s="72"/>
      <c r="K79" s="72"/>
      <c r="L79" s="72"/>
      <c r="M79" s="312"/>
    </row>
    <row r="80" spans="1:13" s="62" customFormat="1" ht="15.75" customHeight="1">
      <c r="A80" s="72"/>
      <c r="E80" s="72"/>
      <c r="G80" s="197"/>
      <c r="H80" s="72"/>
      <c r="I80" s="72"/>
      <c r="J80" s="72"/>
      <c r="K80" s="72"/>
      <c r="L80" s="72"/>
      <c r="M80" s="312"/>
    </row>
    <row r="81" spans="1:13" s="62" customFormat="1" ht="15.75" customHeight="1">
      <c r="A81" s="72"/>
      <c r="E81" s="72"/>
      <c r="G81" s="197"/>
      <c r="H81" s="72"/>
      <c r="I81" s="72"/>
      <c r="J81" s="72"/>
      <c r="K81" s="72"/>
      <c r="L81" s="72"/>
      <c r="M81" s="312"/>
    </row>
    <row r="82" spans="1:13" s="62" customFormat="1" ht="15.75" customHeight="1">
      <c r="A82" s="72"/>
      <c r="E82" s="72"/>
      <c r="G82" s="197"/>
      <c r="H82" s="72"/>
      <c r="I82" s="72"/>
      <c r="J82" s="72"/>
      <c r="K82" s="72"/>
      <c r="L82" s="72"/>
      <c r="M82" s="312"/>
    </row>
    <row r="83" spans="1:13" s="62" customFormat="1" ht="15.75" customHeight="1">
      <c r="A83" s="72"/>
      <c r="E83" s="72"/>
      <c r="G83" s="197"/>
      <c r="H83" s="72"/>
      <c r="I83" s="72"/>
      <c r="J83" s="72"/>
      <c r="K83" s="72"/>
      <c r="L83" s="72"/>
      <c r="M83" s="312"/>
    </row>
    <row r="84" spans="1:13" s="62" customFormat="1" ht="15.75" customHeight="1">
      <c r="A84" s="72"/>
      <c r="E84" s="72"/>
      <c r="G84" s="197"/>
      <c r="H84" s="72"/>
      <c r="I84" s="72"/>
      <c r="J84" s="72"/>
      <c r="K84" s="72"/>
      <c r="L84" s="72"/>
      <c r="M84" s="312"/>
    </row>
    <row r="85" spans="1:13" s="62" customFormat="1" ht="15.75" customHeight="1">
      <c r="A85" s="72"/>
      <c r="E85" s="72"/>
      <c r="G85" s="197"/>
      <c r="H85" s="72"/>
      <c r="I85" s="72"/>
      <c r="J85" s="72"/>
      <c r="K85" s="72"/>
      <c r="L85" s="72"/>
      <c r="M85" s="312"/>
    </row>
    <row r="86" spans="1:13" s="62" customFormat="1" ht="15.75" customHeight="1">
      <c r="A86" s="72"/>
      <c r="E86" s="72"/>
      <c r="G86" s="197"/>
      <c r="H86" s="72"/>
      <c r="I86" s="72"/>
      <c r="J86" s="72"/>
      <c r="K86" s="72"/>
      <c r="L86" s="72"/>
      <c r="M86" s="312"/>
    </row>
    <row r="87" spans="1:13" s="62" customFormat="1" ht="15.75" customHeight="1">
      <c r="A87" s="72"/>
      <c r="E87" s="72"/>
      <c r="G87" s="197"/>
      <c r="H87" s="72"/>
      <c r="I87" s="72"/>
      <c r="J87" s="72"/>
      <c r="K87" s="72"/>
      <c r="L87" s="72"/>
      <c r="M87" s="312"/>
    </row>
    <row r="88" spans="1:13" s="62" customFormat="1" ht="15.75" customHeight="1">
      <c r="A88" s="72"/>
      <c r="E88" s="72"/>
      <c r="G88" s="197"/>
      <c r="H88" s="72"/>
      <c r="I88" s="72"/>
      <c r="J88" s="72"/>
      <c r="K88" s="72"/>
      <c r="L88" s="72"/>
      <c r="M88" s="312"/>
    </row>
    <row r="89" spans="1:13" s="62" customFormat="1" ht="15.75" customHeight="1">
      <c r="A89" s="72"/>
      <c r="E89" s="72"/>
      <c r="G89" s="197"/>
      <c r="H89" s="72"/>
      <c r="I89" s="72"/>
      <c r="J89" s="72"/>
      <c r="K89" s="72"/>
      <c r="L89" s="72"/>
      <c r="M89" s="312"/>
    </row>
    <row r="90" spans="1:13" s="62" customFormat="1" ht="15.75" customHeight="1">
      <c r="A90" s="72"/>
      <c r="E90" s="72"/>
      <c r="G90" s="197"/>
      <c r="H90" s="72"/>
      <c r="I90" s="72"/>
      <c r="J90" s="72"/>
      <c r="K90" s="72"/>
      <c r="L90" s="72"/>
      <c r="M90" s="312"/>
    </row>
    <row r="91" spans="1:13" s="62" customFormat="1" ht="15.75" customHeight="1">
      <c r="A91" s="72"/>
      <c r="E91" s="72"/>
      <c r="G91" s="197"/>
      <c r="H91" s="72"/>
      <c r="I91" s="72"/>
      <c r="J91" s="72"/>
      <c r="K91" s="72"/>
      <c r="L91" s="72"/>
      <c r="M91" s="312"/>
    </row>
    <row r="92" spans="1:13" s="62" customFormat="1" ht="15.75" customHeight="1">
      <c r="A92" s="72"/>
      <c r="E92" s="72"/>
      <c r="G92" s="197"/>
      <c r="H92" s="72"/>
      <c r="I92" s="72"/>
      <c r="J92" s="72"/>
      <c r="K92" s="72"/>
      <c r="L92" s="72"/>
      <c r="M92" s="312"/>
    </row>
    <row r="93" spans="1:13" s="62" customFormat="1" ht="15.75" customHeight="1">
      <c r="A93" s="72"/>
      <c r="E93" s="72"/>
      <c r="G93" s="197"/>
      <c r="H93" s="72"/>
      <c r="I93" s="72"/>
      <c r="J93" s="72"/>
      <c r="K93" s="72"/>
      <c r="L93" s="72"/>
      <c r="M93" s="312"/>
    </row>
    <row r="94" spans="1:13" s="62" customFormat="1" ht="15.75" customHeight="1">
      <c r="A94" s="72"/>
      <c r="E94" s="72"/>
      <c r="G94" s="197"/>
      <c r="H94" s="72"/>
      <c r="I94" s="72"/>
      <c r="J94" s="72"/>
      <c r="K94" s="72"/>
      <c r="L94" s="72"/>
      <c r="M94" s="312"/>
    </row>
    <row r="95" spans="1:13" s="62" customFormat="1" ht="15.75" customHeight="1">
      <c r="A95" s="72"/>
      <c r="E95" s="72"/>
      <c r="G95" s="197"/>
      <c r="H95" s="72"/>
      <c r="I95" s="72"/>
      <c r="J95" s="72"/>
      <c r="K95" s="72"/>
      <c r="L95" s="72"/>
      <c r="M95" s="312"/>
    </row>
    <row r="96" spans="1:13" s="62" customFormat="1" ht="15.75" customHeight="1">
      <c r="A96" s="72"/>
      <c r="E96" s="72"/>
      <c r="G96" s="197"/>
      <c r="H96" s="72"/>
      <c r="I96" s="72"/>
      <c r="J96" s="72"/>
      <c r="K96" s="72"/>
      <c r="L96" s="72"/>
      <c r="M96" s="312"/>
    </row>
    <row r="97" spans="1:13" s="62" customFormat="1" ht="15.75" customHeight="1">
      <c r="A97" s="72"/>
      <c r="E97" s="72"/>
      <c r="G97" s="197"/>
      <c r="H97" s="72"/>
      <c r="I97" s="72"/>
      <c r="J97" s="72"/>
      <c r="K97" s="72"/>
      <c r="L97" s="72"/>
      <c r="M97" s="312"/>
    </row>
    <row r="98" spans="1:13" s="62" customFormat="1" ht="15.75" customHeight="1">
      <c r="A98" s="72"/>
      <c r="E98" s="72"/>
      <c r="G98" s="197"/>
      <c r="H98" s="72"/>
      <c r="I98" s="72"/>
      <c r="J98" s="72"/>
      <c r="K98" s="72"/>
      <c r="L98" s="72"/>
      <c r="M98" s="312"/>
    </row>
    <row r="99" spans="1:13" s="62" customFormat="1" ht="15.75" customHeight="1">
      <c r="A99" s="72"/>
      <c r="E99" s="72"/>
      <c r="G99" s="197"/>
      <c r="H99" s="72"/>
      <c r="I99" s="72"/>
      <c r="J99" s="72"/>
      <c r="K99" s="72"/>
      <c r="L99" s="72"/>
      <c r="M99" s="312"/>
    </row>
    <row r="100" spans="1:13" s="62" customFormat="1" ht="15.75" customHeight="1">
      <c r="A100" s="72"/>
      <c r="E100" s="72"/>
      <c r="G100" s="197"/>
      <c r="H100" s="72"/>
      <c r="I100" s="72"/>
      <c r="J100" s="72"/>
      <c r="K100" s="72"/>
      <c r="L100" s="72"/>
      <c r="M100" s="312"/>
    </row>
    <row r="101" spans="1:13" s="62" customFormat="1" ht="15.75" customHeight="1">
      <c r="A101" s="72"/>
      <c r="E101" s="72"/>
      <c r="G101" s="197"/>
      <c r="H101" s="72"/>
      <c r="I101" s="72"/>
      <c r="J101" s="72"/>
      <c r="K101" s="72"/>
      <c r="L101" s="72"/>
      <c r="M101" s="312"/>
    </row>
    <row r="102" spans="1:13" s="62" customFormat="1" ht="15.75" customHeight="1">
      <c r="A102" s="72"/>
      <c r="E102" s="72"/>
      <c r="G102" s="197"/>
      <c r="H102" s="72"/>
      <c r="I102" s="72"/>
      <c r="J102" s="72"/>
      <c r="K102" s="72"/>
      <c r="L102" s="72"/>
      <c r="M102" s="312"/>
    </row>
    <row r="103" spans="1:13" s="62" customFormat="1" ht="15.75" customHeight="1">
      <c r="A103" s="72"/>
      <c r="E103" s="72"/>
      <c r="G103" s="197"/>
      <c r="H103" s="72"/>
      <c r="I103" s="72"/>
      <c r="J103" s="72"/>
      <c r="K103" s="72"/>
      <c r="L103" s="72"/>
      <c r="M103" s="312"/>
    </row>
    <row r="104" spans="1:13" s="62" customFormat="1" ht="15.75" customHeight="1">
      <c r="A104" s="72"/>
      <c r="E104" s="72"/>
      <c r="G104" s="197"/>
      <c r="H104" s="72"/>
      <c r="I104" s="72"/>
      <c r="J104" s="72"/>
      <c r="K104" s="72"/>
      <c r="L104" s="72"/>
      <c r="M104" s="312"/>
    </row>
    <row r="105" spans="1:13" s="62" customFormat="1" ht="15.75" customHeight="1">
      <c r="A105" s="72"/>
      <c r="E105" s="72"/>
      <c r="G105" s="197"/>
      <c r="H105" s="72"/>
      <c r="I105" s="72"/>
      <c r="J105" s="72"/>
      <c r="K105" s="72"/>
      <c r="L105" s="72"/>
      <c r="M105" s="312"/>
    </row>
    <row r="106" spans="1:13" s="62" customFormat="1" ht="15.75" customHeight="1">
      <c r="A106" s="72"/>
      <c r="E106" s="72"/>
      <c r="G106" s="197"/>
      <c r="H106" s="72"/>
      <c r="I106" s="72"/>
      <c r="J106" s="72"/>
      <c r="K106" s="72"/>
      <c r="L106" s="72"/>
      <c r="M106" s="312"/>
    </row>
    <row r="107" spans="1:13" s="62" customFormat="1" ht="15.75" customHeight="1">
      <c r="A107" s="72"/>
      <c r="E107" s="72"/>
      <c r="G107" s="197"/>
      <c r="H107" s="72"/>
      <c r="I107" s="72"/>
      <c r="J107" s="72"/>
      <c r="K107" s="72"/>
      <c r="L107" s="72"/>
      <c r="M107" s="312"/>
    </row>
    <row r="108" spans="1:13" s="62" customFormat="1" ht="15.75" customHeight="1">
      <c r="A108" s="72"/>
      <c r="E108" s="72"/>
      <c r="G108" s="197"/>
      <c r="H108" s="72"/>
      <c r="I108" s="72"/>
      <c r="J108" s="72"/>
      <c r="K108" s="72"/>
      <c r="L108" s="72"/>
      <c r="M108" s="312"/>
    </row>
    <row r="109" spans="1:13" s="62" customFormat="1" ht="15.75" customHeight="1">
      <c r="A109" s="72"/>
      <c r="E109" s="72"/>
      <c r="G109" s="197"/>
      <c r="H109" s="72"/>
      <c r="I109" s="72"/>
      <c r="J109" s="72"/>
      <c r="K109" s="72"/>
      <c r="L109" s="72"/>
      <c r="M109" s="312"/>
    </row>
    <row r="110" spans="1:13" s="62" customFormat="1" ht="15.75" customHeight="1">
      <c r="A110" s="72"/>
      <c r="E110" s="72"/>
      <c r="G110" s="197"/>
      <c r="H110" s="72"/>
      <c r="I110" s="72"/>
      <c r="J110" s="72"/>
      <c r="K110" s="72"/>
      <c r="L110" s="72"/>
      <c r="M110" s="312"/>
    </row>
    <row r="111" spans="1:13" s="62" customFormat="1" ht="15.75" customHeight="1">
      <c r="A111" s="72"/>
      <c r="E111" s="72"/>
      <c r="G111" s="197"/>
      <c r="H111" s="72"/>
      <c r="I111" s="72"/>
      <c r="J111" s="72"/>
      <c r="K111" s="72"/>
      <c r="L111" s="72"/>
      <c r="M111" s="312"/>
    </row>
    <row r="112" spans="1:13" s="62" customFormat="1" ht="15.75" customHeight="1">
      <c r="A112" s="72"/>
      <c r="E112" s="72"/>
      <c r="G112" s="197"/>
      <c r="H112" s="72"/>
      <c r="I112" s="72"/>
      <c r="J112" s="72"/>
      <c r="K112" s="72"/>
      <c r="L112" s="72"/>
      <c r="M112" s="312"/>
    </row>
    <row r="113" spans="1:13" s="62" customFormat="1" ht="15.75" customHeight="1">
      <c r="A113" s="72"/>
      <c r="E113" s="72"/>
      <c r="G113" s="197"/>
      <c r="H113" s="72"/>
      <c r="I113" s="72"/>
      <c r="J113" s="72"/>
      <c r="K113" s="72"/>
      <c r="L113" s="72"/>
      <c r="M113" s="312"/>
    </row>
    <row r="114" spans="1:13" s="62" customFormat="1" ht="15.75" customHeight="1">
      <c r="A114" s="72"/>
      <c r="E114" s="72"/>
      <c r="G114" s="197"/>
      <c r="H114" s="72"/>
      <c r="I114" s="72"/>
      <c r="J114" s="72"/>
      <c r="K114" s="72"/>
      <c r="L114" s="72"/>
      <c r="M114" s="312"/>
    </row>
    <row r="115" spans="1:13" s="62" customFormat="1" ht="15.75" customHeight="1">
      <c r="A115" s="72"/>
      <c r="E115" s="72"/>
      <c r="G115" s="197"/>
      <c r="H115" s="72"/>
      <c r="I115" s="72"/>
      <c r="J115" s="72"/>
      <c r="K115" s="72"/>
      <c r="L115" s="72"/>
      <c r="M115" s="312"/>
    </row>
    <row r="116" spans="1:13" s="62" customFormat="1" ht="15.75" customHeight="1">
      <c r="A116" s="72"/>
      <c r="E116" s="72"/>
      <c r="G116" s="197"/>
      <c r="H116" s="72"/>
      <c r="I116" s="72"/>
      <c r="J116" s="72"/>
      <c r="K116" s="72"/>
      <c r="L116" s="72"/>
      <c r="M116" s="312"/>
    </row>
    <row r="117" spans="1:13" s="62" customFormat="1" ht="15.75" customHeight="1">
      <c r="A117" s="72"/>
      <c r="E117" s="72"/>
      <c r="G117" s="197"/>
      <c r="H117" s="72"/>
      <c r="I117" s="72"/>
      <c r="J117" s="72"/>
      <c r="K117" s="72"/>
      <c r="L117" s="72"/>
      <c r="M117" s="312"/>
    </row>
    <row r="118" spans="1:13" s="62" customFormat="1" ht="15.75" customHeight="1">
      <c r="A118" s="72"/>
      <c r="E118" s="72"/>
      <c r="G118" s="197"/>
      <c r="H118" s="72"/>
      <c r="I118" s="72"/>
      <c r="J118" s="72"/>
      <c r="K118" s="72"/>
      <c r="L118" s="72"/>
      <c r="M118" s="312"/>
    </row>
    <row r="119" spans="1:13" s="62" customFormat="1" ht="15.75" customHeight="1">
      <c r="A119" s="72"/>
      <c r="E119" s="72"/>
      <c r="G119" s="197"/>
      <c r="H119" s="72"/>
      <c r="I119" s="72"/>
      <c r="J119" s="72"/>
      <c r="K119" s="72"/>
      <c r="L119" s="72"/>
      <c r="M119" s="312"/>
    </row>
    <row r="120" spans="1:13" s="62" customFormat="1" ht="15.75" customHeight="1">
      <c r="A120" s="72"/>
      <c r="E120" s="72"/>
      <c r="G120" s="197"/>
      <c r="H120" s="72"/>
      <c r="I120" s="72"/>
      <c r="J120" s="72"/>
      <c r="K120" s="72"/>
      <c r="L120" s="72"/>
      <c r="M120" s="312"/>
    </row>
    <row r="121" spans="1:13" s="62" customFormat="1" ht="15.75" customHeight="1">
      <c r="A121" s="72"/>
      <c r="E121" s="72"/>
      <c r="G121" s="197"/>
      <c r="H121" s="72"/>
      <c r="I121" s="72"/>
      <c r="J121" s="72"/>
      <c r="K121" s="72"/>
      <c r="L121" s="72"/>
      <c r="M121" s="312"/>
    </row>
    <row r="122" spans="1:13" s="62" customFormat="1" ht="15.75" customHeight="1">
      <c r="A122" s="72"/>
      <c r="E122" s="72"/>
      <c r="G122" s="197"/>
      <c r="H122" s="72"/>
      <c r="I122" s="72"/>
      <c r="J122" s="72"/>
      <c r="K122" s="72"/>
      <c r="L122" s="72"/>
      <c r="M122" s="312"/>
    </row>
    <row r="123" spans="1:13" s="62" customFormat="1" ht="15.75" customHeight="1">
      <c r="A123" s="72"/>
      <c r="E123" s="72"/>
      <c r="G123" s="197"/>
      <c r="H123" s="72"/>
      <c r="I123" s="72"/>
      <c r="J123" s="72"/>
      <c r="K123" s="72"/>
      <c r="L123" s="72"/>
      <c r="M123" s="312"/>
    </row>
    <row r="124" spans="1:13" s="62" customFormat="1" ht="15.75" customHeight="1">
      <c r="A124" s="72"/>
      <c r="E124" s="72"/>
      <c r="G124" s="197"/>
      <c r="H124" s="72"/>
      <c r="I124" s="72"/>
      <c r="J124" s="72"/>
      <c r="K124" s="72"/>
      <c r="L124" s="72"/>
      <c r="M124" s="312"/>
    </row>
    <row r="125" spans="1:13" s="62" customFormat="1" ht="15.75" customHeight="1">
      <c r="A125" s="72"/>
      <c r="E125" s="72"/>
      <c r="G125" s="197"/>
      <c r="H125" s="72"/>
      <c r="I125" s="72"/>
      <c r="J125" s="72"/>
      <c r="K125" s="72"/>
      <c r="L125" s="72"/>
      <c r="M125" s="312"/>
    </row>
    <row r="126" spans="1:13" s="62" customFormat="1" ht="15.75" customHeight="1">
      <c r="A126" s="72"/>
      <c r="E126" s="72"/>
      <c r="G126" s="197"/>
      <c r="H126" s="72"/>
      <c r="I126" s="72"/>
      <c r="J126" s="72"/>
      <c r="K126" s="72"/>
      <c r="L126" s="72"/>
      <c r="M126" s="312"/>
    </row>
    <row r="127" spans="1:13" s="62" customFormat="1" ht="15.75" customHeight="1">
      <c r="A127" s="72"/>
      <c r="E127" s="72"/>
      <c r="G127" s="197"/>
      <c r="H127" s="72"/>
      <c r="I127" s="72"/>
      <c r="J127" s="72"/>
      <c r="K127" s="72"/>
      <c r="L127" s="72"/>
      <c r="M127" s="312"/>
    </row>
    <row r="128" spans="1:13" s="62" customFormat="1" ht="15.75" customHeight="1">
      <c r="A128" s="72"/>
      <c r="E128" s="72"/>
      <c r="G128" s="197"/>
      <c r="H128" s="72"/>
      <c r="I128" s="72"/>
      <c r="J128" s="72"/>
      <c r="K128" s="72"/>
      <c r="L128" s="72"/>
      <c r="M128" s="312"/>
    </row>
    <row r="129" spans="1:13" s="62" customFormat="1" ht="15.75" customHeight="1">
      <c r="A129" s="72"/>
      <c r="E129" s="72"/>
      <c r="G129" s="197"/>
      <c r="H129" s="72"/>
      <c r="I129" s="72"/>
      <c r="J129" s="72"/>
      <c r="K129" s="72"/>
      <c r="L129" s="72"/>
      <c r="M129" s="312"/>
    </row>
    <row r="130" spans="1:13" s="62" customFormat="1" ht="15.75" customHeight="1">
      <c r="A130" s="72"/>
      <c r="E130" s="72"/>
      <c r="G130" s="197"/>
      <c r="H130" s="72"/>
      <c r="I130" s="72"/>
      <c r="J130" s="72"/>
      <c r="K130" s="72"/>
      <c r="L130" s="72"/>
      <c r="M130" s="312"/>
    </row>
    <row r="131" spans="1:13" s="62" customFormat="1" ht="15.75" customHeight="1">
      <c r="A131" s="72"/>
      <c r="E131" s="72"/>
      <c r="G131" s="197"/>
      <c r="H131" s="72"/>
      <c r="I131" s="72"/>
      <c r="J131" s="72"/>
      <c r="K131" s="72"/>
      <c r="L131" s="72"/>
      <c r="M131" s="312"/>
    </row>
    <row r="132" spans="1:13" s="62" customFormat="1" ht="15.75" customHeight="1">
      <c r="A132" s="72"/>
      <c r="E132" s="72"/>
      <c r="G132" s="197"/>
      <c r="H132" s="72"/>
      <c r="I132" s="72"/>
      <c r="J132" s="72"/>
      <c r="K132" s="72"/>
      <c r="L132" s="72"/>
      <c r="M132" s="312"/>
    </row>
    <row r="133" spans="1:13" s="62" customFormat="1" ht="15.75" customHeight="1">
      <c r="A133" s="72"/>
      <c r="E133" s="72"/>
      <c r="G133" s="197"/>
      <c r="H133" s="72"/>
      <c r="I133" s="72"/>
      <c r="J133" s="72"/>
      <c r="K133" s="72"/>
      <c r="L133" s="72"/>
      <c r="M133" s="312"/>
    </row>
    <row r="134" spans="1:13" s="62" customFormat="1" ht="15.75" customHeight="1">
      <c r="A134" s="72"/>
      <c r="E134" s="72"/>
      <c r="G134" s="197"/>
      <c r="H134" s="72"/>
      <c r="I134" s="72"/>
      <c r="J134" s="72"/>
      <c r="K134" s="72"/>
      <c r="L134" s="72"/>
      <c r="M134" s="312"/>
    </row>
    <row r="135" spans="1:13" s="62" customFormat="1" ht="15.75" customHeight="1">
      <c r="A135" s="72"/>
      <c r="E135" s="72"/>
      <c r="G135" s="197"/>
      <c r="H135" s="72"/>
      <c r="I135" s="72"/>
      <c r="J135" s="72"/>
      <c r="K135" s="72"/>
      <c r="L135" s="72"/>
      <c r="M135" s="312"/>
    </row>
    <row r="136" spans="1:13" s="62" customFormat="1" ht="15.75" customHeight="1">
      <c r="A136" s="72"/>
      <c r="E136" s="72"/>
      <c r="G136" s="197"/>
      <c r="H136" s="72"/>
      <c r="I136" s="72"/>
      <c r="J136" s="72"/>
      <c r="K136" s="72"/>
      <c r="L136" s="72"/>
      <c r="M136" s="312"/>
    </row>
    <row r="137" spans="1:13" s="62" customFormat="1" ht="15.75" customHeight="1">
      <c r="A137" s="72"/>
      <c r="E137" s="72"/>
      <c r="G137" s="197"/>
      <c r="H137" s="72"/>
      <c r="I137" s="72"/>
      <c r="J137" s="72"/>
      <c r="K137" s="72"/>
      <c r="L137" s="72"/>
      <c r="M137" s="312"/>
    </row>
    <row r="138" spans="1:13" s="62" customFormat="1" ht="15.75" customHeight="1">
      <c r="A138" s="72"/>
      <c r="E138" s="72"/>
      <c r="G138" s="197"/>
      <c r="H138" s="72"/>
      <c r="I138" s="72"/>
      <c r="J138" s="72"/>
      <c r="K138" s="72"/>
      <c r="L138" s="72"/>
      <c r="M138" s="312"/>
    </row>
    <row r="139" spans="1:13" s="62" customFormat="1" ht="15.75" customHeight="1">
      <c r="A139" s="72"/>
      <c r="E139" s="72"/>
      <c r="G139" s="197"/>
      <c r="H139" s="72"/>
      <c r="I139" s="72"/>
      <c r="J139" s="72"/>
      <c r="K139" s="72"/>
      <c r="L139" s="72"/>
      <c r="M139" s="312"/>
    </row>
    <row r="140" spans="1:13" s="62" customFormat="1" ht="15.75" customHeight="1">
      <c r="A140" s="72"/>
      <c r="E140" s="72"/>
      <c r="G140" s="197"/>
      <c r="H140" s="72"/>
      <c r="I140" s="72"/>
      <c r="J140" s="72"/>
      <c r="K140" s="72"/>
      <c r="L140" s="72"/>
      <c r="M140" s="312"/>
    </row>
    <row r="141" spans="1:13" s="62" customFormat="1" ht="15.75" customHeight="1">
      <c r="A141" s="72"/>
      <c r="E141" s="72"/>
      <c r="G141" s="197"/>
      <c r="H141" s="72"/>
      <c r="I141" s="72"/>
      <c r="J141" s="72"/>
      <c r="K141" s="72"/>
      <c r="L141" s="72"/>
      <c r="M141" s="312"/>
    </row>
    <row r="142" spans="1:13" s="62" customFormat="1" ht="15.75" customHeight="1">
      <c r="A142" s="72"/>
      <c r="E142" s="72"/>
      <c r="G142" s="197"/>
      <c r="H142" s="72"/>
      <c r="I142" s="72"/>
      <c r="J142" s="72"/>
      <c r="K142" s="72"/>
      <c r="L142" s="72"/>
      <c r="M142" s="312"/>
    </row>
    <row r="143" spans="1:13" s="62" customFormat="1" ht="15.75" customHeight="1">
      <c r="A143" s="72"/>
      <c r="E143" s="72"/>
      <c r="G143" s="197"/>
      <c r="H143" s="72"/>
      <c r="I143" s="72"/>
      <c r="J143" s="72"/>
      <c r="K143" s="72"/>
      <c r="L143" s="72"/>
      <c r="M143" s="312"/>
    </row>
    <row r="144" spans="1:13" s="62" customFormat="1" ht="15.75" customHeight="1">
      <c r="A144" s="72"/>
      <c r="E144" s="72"/>
      <c r="G144" s="197"/>
      <c r="H144" s="72"/>
      <c r="I144" s="72"/>
      <c r="J144" s="72"/>
      <c r="K144" s="72"/>
      <c r="L144" s="72"/>
      <c r="M144" s="312"/>
    </row>
    <row r="145" spans="1:13" s="62" customFormat="1" ht="15.75" customHeight="1">
      <c r="A145" s="72"/>
      <c r="E145" s="72"/>
      <c r="G145" s="197"/>
      <c r="H145" s="72"/>
      <c r="I145" s="72"/>
      <c r="J145" s="72"/>
      <c r="K145" s="72"/>
      <c r="L145" s="72"/>
      <c r="M145" s="312"/>
    </row>
    <row r="146" spans="1:13" s="62" customFormat="1" ht="15.75" customHeight="1">
      <c r="A146" s="72"/>
      <c r="E146" s="72"/>
      <c r="G146" s="197"/>
      <c r="H146" s="72"/>
      <c r="I146" s="72"/>
      <c r="J146" s="72"/>
      <c r="K146" s="72"/>
      <c r="L146" s="72"/>
      <c r="M146" s="312"/>
    </row>
    <row r="147" spans="1:13" s="62" customFormat="1" ht="15.75" customHeight="1">
      <c r="A147" s="72"/>
      <c r="E147" s="72"/>
      <c r="G147" s="197"/>
      <c r="H147" s="72"/>
      <c r="I147" s="72"/>
      <c r="J147" s="72"/>
      <c r="K147" s="72"/>
      <c r="L147" s="72"/>
      <c r="M147" s="312"/>
    </row>
    <row r="148" spans="1:13" s="62" customFormat="1" ht="15.75" customHeight="1">
      <c r="A148" s="72"/>
      <c r="E148" s="72"/>
      <c r="G148" s="197"/>
      <c r="H148" s="72"/>
      <c r="I148" s="72"/>
      <c r="J148" s="72"/>
      <c r="K148" s="72"/>
      <c r="L148" s="72"/>
      <c r="M148" s="312"/>
    </row>
    <row r="149" spans="1:13" s="62" customFormat="1" ht="15.75" customHeight="1">
      <c r="A149" s="72"/>
      <c r="E149" s="72"/>
      <c r="G149" s="197"/>
      <c r="H149" s="72"/>
      <c r="I149" s="72"/>
      <c r="J149" s="72"/>
      <c r="K149" s="72"/>
      <c r="L149" s="72"/>
      <c r="M149" s="312"/>
    </row>
    <row r="150" spans="1:13" s="62" customFormat="1" ht="15.75" customHeight="1">
      <c r="A150" s="72"/>
      <c r="E150" s="72"/>
      <c r="G150" s="197"/>
      <c r="H150" s="72"/>
      <c r="I150" s="72"/>
      <c r="J150" s="72"/>
      <c r="K150" s="72"/>
      <c r="L150" s="72"/>
      <c r="M150" s="312"/>
    </row>
    <row r="151" spans="1:13" s="62" customFormat="1" ht="15.75" customHeight="1">
      <c r="A151" s="72"/>
      <c r="E151" s="72"/>
      <c r="G151" s="197"/>
      <c r="H151" s="72"/>
      <c r="I151" s="72"/>
      <c r="J151" s="72"/>
      <c r="K151" s="72"/>
      <c r="L151" s="72"/>
      <c r="M151" s="312"/>
    </row>
    <row r="152" spans="1:13" s="62" customFormat="1" ht="15.75" customHeight="1">
      <c r="A152" s="72"/>
      <c r="E152" s="72"/>
      <c r="G152" s="197"/>
      <c r="H152" s="72"/>
      <c r="I152" s="72"/>
      <c r="J152" s="72"/>
      <c r="K152" s="72"/>
      <c r="L152" s="72"/>
      <c r="M152" s="312"/>
    </row>
    <row r="153" spans="1:13" s="62" customFormat="1" ht="15.75" customHeight="1">
      <c r="A153" s="72"/>
      <c r="E153" s="72"/>
      <c r="G153" s="197"/>
      <c r="H153" s="72"/>
      <c r="I153" s="72"/>
      <c r="J153" s="72"/>
      <c r="K153" s="72"/>
      <c r="L153" s="72"/>
      <c r="M153" s="312"/>
    </row>
    <row r="154" spans="1:13" s="62" customFormat="1" ht="15.75" customHeight="1">
      <c r="A154" s="72"/>
      <c r="E154" s="72"/>
      <c r="G154" s="197"/>
      <c r="H154" s="72"/>
      <c r="I154" s="72"/>
      <c r="J154" s="72"/>
      <c r="K154" s="72"/>
      <c r="L154" s="72"/>
      <c r="M154" s="312"/>
    </row>
    <row r="155" spans="1:13" s="62" customFormat="1" ht="15.75" customHeight="1">
      <c r="A155" s="72"/>
      <c r="E155" s="72"/>
      <c r="G155" s="197"/>
      <c r="H155" s="72"/>
      <c r="I155" s="72"/>
      <c r="J155" s="72"/>
      <c r="K155" s="72"/>
      <c r="L155" s="72"/>
      <c r="M155" s="312"/>
    </row>
    <row r="156" spans="1:13" s="62" customFormat="1" ht="15.75" customHeight="1">
      <c r="A156" s="72"/>
      <c r="E156" s="72"/>
      <c r="G156" s="197"/>
      <c r="H156" s="72"/>
      <c r="I156" s="72"/>
      <c r="J156" s="72"/>
      <c r="K156" s="72"/>
      <c r="L156" s="72"/>
      <c r="M156" s="312"/>
    </row>
    <row r="157" spans="1:13" s="62" customFormat="1" ht="15.75" customHeight="1">
      <c r="A157" s="72"/>
      <c r="E157" s="72"/>
      <c r="G157" s="197"/>
      <c r="H157" s="72"/>
      <c r="I157" s="72"/>
      <c r="J157" s="72"/>
      <c r="K157" s="72"/>
      <c r="L157" s="72"/>
      <c r="M157" s="312"/>
    </row>
    <row r="158" spans="1:13" s="62" customFormat="1" ht="15.75" customHeight="1">
      <c r="A158" s="72"/>
      <c r="E158" s="72"/>
      <c r="G158" s="197"/>
      <c r="H158" s="72"/>
      <c r="I158" s="72"/>
      <c r="J158" s="72"/>
      <c r="K158" s="72"/>
      <c r="L158" s="72"/>
      <c r="M158" s="312"/>
    </row>
    <row r="159" spans="1:13" s="62" customFormat="1" ht="15.75" customHeight="1">
      <c r="A159" s="72"/>
      <c r="E159" s="72"/>
      <c r="G159" s="197"/>
      <c r="H159" s="72"/>
      <c r="I159" s="72"/>
      <c r="J159" s="72"/>
      <c r="K159" s="72"/>
      <c r="L159" s="72"/>
      <c r="M159" s="312"/>
    </row>
    <row r="160" spans="1:13" s="62" customFormat="1" ht="15.75" customHeight="1">
      <c r="A160" s="72"/>
      <c r="E160" s="72"/>
      <c r="G160" s="197"/>
      <c r="H160" s="72"/>
      <c r="I160" s="72"/>
      <c r="J160" s="72"/>
      <c r="K160" s="72"/>
      <c r="L160" s="72"/>
      <c r="M160" s="312"/>
    </row>
    <row r="161" spans="1:13" s="62" customFormat="1" ht="15.75" customHeight="1">
      <c r="A161" s="72"/>
      <c r="E161" s="72"/>
      <c r="G161" s="197"/>
      <c r="H161" s="72"/>
      <c r="I161" s="72"/>
      <c r="J161" s="72"/>
      <c r="K161" s="72"/>
      <c r="L161" s="72"/>
      <c r="M161" s="312"/>
    </row>
    <row r="162" spans="1:13" s="62" customFormat="1" ht="15.75" customHeight="1">
      <c r="A162" s="72"/>
      <c r="E162" s="72"/>
      <c r="G162" s="197"/>
      <c r="H162" s="72"/>
      <c r="I162" s="72"/>
      <c r="J162" s="72"/>
      <c r="K162" s="72"/>
      <c r="L162" s="72"/>
      <c r="M162" s="312"/>
    </row>
    <row r="163" spans="1:13" s="62" customFormat="1" ht="15.75" customHeight="1">
      <c r="A163" s="72"/>
      <c r="E163" s="72"/>
      <c r="G163" s="197"/>
      <c r="H163" s="72"/>
      <c r="I163" s="72"/>
      <c r="J163" s="72"/>
      <c r="K163" s="72"/>
      <c r="L163" s="72"/>
      <c r="M163" s="312"/>
    </row>
    <row r="164" spans="1:13" s="62" customFormat="1" ht="15.75" customHeight="1">
      <c r="A164" s="72"/>
      <c r="E164" s="72"/>
      <c r="G164" s="197"/>
      <c r="H164" s="72"/>
      <c r="I164" s="72"/>
      <c r="J164" s="72"/>
      <c r="K164" s="72"/>
      <c r="L164" s="72"/>
      <c r="M164" s="312"/>
    </row>
    <row r="165" spans="1:13" s="62" customFormat="1" ht="15.75" customHeight="1">
      <c r="A165" s="72"/>
      <c r="E165" s="72"/>
      <c r="G165" s="197"/>
      <c r="H165" s="72"/>
      <c r="I165" s="72"/>
      <c r="J165" s="72"/>
      <c r="K165" s="72"/>
      <c r="L165" s="72"/>
      <c r="M165" s="312"/>
    </row>
    <row r="166" spans="1:13" s="62" customFormat="1" ht="15.75" customHeight="1">
      <c r="A166" s="72"/>
      <c r="E166" s="72"/>
      <c r="G166" s="197"/>
      <c r="H166" s="72"/>
      <c r="I166" s="72"/>
      <c r="J166" s="72"/>
      <c r="K166" s="72"/>
      <c r="L166" s="72"/>
      <c r="M166" s="312"/>
    </row>
    <row r="167" spans="1:13" s="62" customFormat="1" ht="15.75" customHeight="1">
      <c r="A167" s="72"/>
      <c r="E167" s="72"/>
      <c r="G167" s="197"/>
      <c r="H167" s="72"/>
      <c r="I167" s="72"/>
      <c r="J167" s="72"/>
      <c r="K167" s="72"/>
      <c r="L167" s="72"/>
      <c r="M167" s="312"/>
    </row>
    <row r="168" spans="1:13" s="62" customFormat="1" ht="15.75" customHeight="1">
      <c r="A168" s="72"/>
      <c r="E168" s="72"/>
      <c r="G168" s="197"/>
      <c r="H168" s="72"/>
      <c r="I168" s="72"/>
      <c r="J168" s="72"/>
      <c r="K168" s="72"/>
      <c r="L168" s="72"/>
      <c r="M168" s="312"/>
    </row>
    <row r="169" spans="1:13" s="62" customFormat="1" ht="15.75" customHeight="1">
      <c r="A169" s="72"/>
      <c r="E169" s="72"/>
      <c r="G169" s="197"/>
      <c r="H169" s="72"/>
      <c r="I169" s="72"/>
      <c r="J169" s="72"/>
      <c r="K169" s="72"/>
      <c r="L169" s="72"/>
      <c r="M169" s="312"/>
    </row>
    <row r="170" spans="1:13" s="62" customFormat="1" ht="15.75" customHeight="1">
      <c r="A170" s="72"/>
      <c r="E170" s="72"/>
      <c r="G170" s="197"/>
      <c r="H170" s="72"/>
      <c r="I170" s="72"/>
      <c r="J170" s="72"/>
      <c r="K170" s="72"/>
      <c r="L170" s="72"/>
      <c r="M170" s="312"/>
    </row>
    <row r="171" spans="1:13" s="62" customFormat="1" ht="15.75" customHeight="1">
      <c r="A171" s="72"/>
      <c r="E171" s="72"/>
      <c r="G171" s="197"/>
      <c r="H171" s="72"/>
      <c r="I171" s="72"/>
      <c r="J171" s="72"/>
      <c r="K171" s="72"/>
      <c r="L171" s="72"/>
      <c r="M171" s="312"/>
    </row>
    <row r="172" spans="1:13" s="62" customFormat="1" ht="15.75" customHeight="1">
      <c r="A172" s="72"/>
      <c r="E172" s="72"/>
      <c r="G172" s="197"/>
      <c r="H172" s="72"/>
      <c r="I172" s="72"/>
      <c r="J172" s="72"/>
      <c r="K172" s="72"/>
      <c r="L172" s="72"/>
      <c r="M172" s="312"/>
    </row>
    <row r="173" spans="1:13" s="62" customFormat="1" ht="15.75" customHeight="1">
      <c r="A173" s="72"/>
      <c r="E173" s="72"/>
      <c r="G173" s="197"/>
      <c r="H173" s="72"/>
      <c r="I173" s="72"/>
      <c r="J173" s="72"/>
      <c r="K173" s="72"/>
      <c r="L173" s="72"/>
      <c r="M173" s="312"/>
    </row>
    <row r="174" spans="1:13" s="62" customFormat="1" ht="15.75" customHeight="1">
      <c r="A174" s="72"/>
      <c r="E174" s="72"/>
      <c r="G174" s="197"/>
      <c r="H174" s="72"/>
      <c r="I174" s="72"/>
      <c r="J174" s="72"/>
      <c r="K174" s="72"/>
      <c r="L174" s="72"/>
      <c r="M174" s="312"/>
    </row>
    <row r="175" spans="1:13" s="62" customFormat="1" ht="15.75" customHeight="1">
      <c r="A175" s="72"/>
      <c r="E175" s="72"/>
      <c r="G175" s="197"/>
      <c r="H175" s="72"/>
      <c r="I175" s="72"/>
      <c r="J175" s="72"/>
      <c r="K175" s="72"/>
      <c r="L175" s="72"/>
      <c r="M175" s="312"/>
    </row>
    <row r="176" spans="1:13" s="62" customFormat="1" ht="15.75" customHeight="1">
      <c r="A176" s="72"/>
      <c r="E176" s="72"/>
      <c r="G176" s="197"/>
      <c r="H176" s="72"/>
      <c r="I176" s="72"/>
      <c r="J176" s="72"/>
      <c r="K176" s="72"/>
      <c r="L176" s="72"/>
      <c r="M176" s="312"/>
    </row>
    <row r="177" spans="1:13" s="62" customFormat="1" ht="15.75" customHeight="1">
      <c r="A177" s="72"/>
      <c r="E177" s="72"/>
      <c r="G177" s="197"/>
      <c r="H177" s="72"/>
      <c r="I177" s="72"/>
      <c r="J177" s="72"/>
      <c r="K177" s="72"/>
      <c r="L177" s="72"/>
      <c r="M177" s="312"/>
    </row>
    <row r="178" spans="1:13" s="62" customFormat="1" ht="15.75" customHeight="1">
      <c r="A178" s="72"/>
      <c r="E178" s="72"/>
      <c r="G178" s="197"/>
      <c r="H178" s="72"/>
      <c r="I178" s="72"/>
      <c r="J178" s="72"/>
      <c r="K178" s="72"/>
      <c r="L178" s="72"/>
      <c r="M178" s="312"/>
    </row>
    <row r="179" spans="1:13" s="62" customFormat="1" ht="15.75" customHeight="1">
      <c r="A179" s="72"/>
      <c r="E179" s="72"/>
      <c r="G179" s="197"/>
      <c r="H179" s="72"/>
      <c r="I179" s="72"/>
      <c r="J179" s="72"/>
      <c r="K179" s="72"/>
      <c r="L179" s="72"/>
      <c r="M179" s="312"/>
    </row>
    <row r="180" spans="1:13" s="62" customFormat="1" ht="15.75" customHeight="1">
      <c r="A180" s="72"/>
      <c r="E180" s="72"/>
      <c r="G180" s="197"/>
      <c r="H180" s="72"/>
      <c r="I180" s="72"/>
      <c r="J180" s="72"/>
      <c r="K180" s="72"/>
      <c r="L180" s="72"/>
      <c r="M180" s="312"/>
    </row>
    <row r="181" spans="1:13" s="62" customFormat="1" ht="15.75" customHeight="1">
      <c r="A181" s="72"/>
      <c r="E181" s="72"/>
      <c r="G181" s="197"/>
      <c r="H181" s="72"/>
      <c r="I181" s="72"/>
      <c r="J181" s="72"/>
      <c r="K181" s="72"/>
      <c r="L181" s="72"/>
      <c r="M181" s="312"/>
    </row>
    <row r="182" spans="1:13" s="62" customFormat="1" ht="15.75" customHeight="1">
      <c r="A182" s="72"/>
      <c r="E182" s="72"/>
      <c r="G182" s="197"/>
      <c r="H182" s="72"/>
      <c r="I182" s="72"/>
      <c r="J182" s="72"/>
      <c r="K182" s="72"/>
      <c r="L182" s="72"/>
      <c r="M182" s="312"/>
    </row>
  </sheetData>
  <sortState ref="A7:N37">
    <sortCondition descending="1" ref="L7:L37"/>
  </sortState>
  <dataValidations count="4">
    <dataValidation type="list" allowBlank="1" sqref="E7:E60">
      <formula1>"м,ж"</formula1>
    </dataValidation>
    <dataValidation type="list" allowBlank="1" sqref="L7:M60">
      <formula1>"победитель,призер,участник"</formula1>
    </dataValidation>
    <dataValidation type="list" allowBlank="1" sqref="C4 H7:K60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61"/>
  <sheetViews>
    <sheetView tabSelected="1" zoomScale="70" zoomScaleNormal="70" workbookViewId="0">
      <selection activeCell="C41" sqref="C41"/>
    </sheetView>
  </sheetViews>
  <sheetFormatPr defaultColWidth="12.5703125" defaultRowHeight="15.75" customHeight="1"/>
  <cols>
    <col min="1" max="1" width="10.140625" style="259" customWidth="1"/>
    <col min="2" max="2" width="15.28515625" style="259" customWidth="1"/>
    <col min="3" max="3" width="12.5703125" style="259"/>
    <col min="4" max="4" width="19.85546875" style="259" customWidth="1"/>
    <col min="5" max="5" width="7.85546875" style="375" customWidth="1"/>
    <col min="6" max="6" width="15.42578125" style="375" customWidth="1"/>
    <col min="7" max="7" width="48.85546875" style="259" customWidth="1"/>
    <col min="8" max="8" width="15.42578125" style="375" customWidth="1"/>
    <col min="9" max="11" width="12.5703125" style="324"/>
    <col min="12" max="12" width="20" style="321" customWidth="1"/>
    <col min="13" max="13" width="12.5703125" style="325"/>
    <col min="14" max="14" width="38.85546875" style="259" customWidth="1"/>
    <col min="15" max="16384" width="12.5703125" style="321"/>
  </cols>
  <sheetData>
    <row r="1" spans="1:14">
      <c r="A1" s="361" t="s">
        <v>0</v>
      </c>
      <c r="B1" s="362" t="s">
        <v>489</v>
      </c>
      <c r="C1" s="362"/>
      <c r="D1" s="362"/>
      <c r="E1" s="330"/>
      <c r="F1" s="330"/>
      <c r="G1" s="362"/>
      <c r="H1" s="331"/>
      <c r="I1" s="332"/>
      <c r="J1" s="332"/>
      <c r="K1" s="332"/>
      <c r="L1" s="333"/>
      <c r="M1" s="334"/>
      <c r="N1" s="383"/>
    </row>
    <row r="2" spans="1:14">
      <c r="A2" s="363"/>
      <c r="B2" s="364" t="s">
        <v>1</v>
      </c>
      <c r="C2" s="363" t="s">
        <v>2</v>
      </c>
      <c r="D2" s="363" t="s">
        <v>0</v>
      </c>
      <c r="E2" s="335"/>
      <c r="F2" s="335"/>
      <c r="G2" s="363"/>
      <c r="H2" s="331"/>
      <c r="I2" s="332"/>
      <c r="J2" s="332"/>
      <c r="K2" s="332"/>
      <c r="L2" s="333"/>
      <c r="M2" s="334"/>
      <c r="N2" s="383"/>
    </row>
    <row r="3" spans="1:14">
      <c r="A3" s="363"/>
      <c r="B3" s="364" t="s">
        <v>3</v>
      </c>
      <c r="C3" s="363" t="s">
        <v>4</v>
      </c>
      <c r="D3" s="363"/>
      <c r="E3" s="335"/>
      <c r="F3" s="335"/>
      <c r="G3" s="363"/>
      <c r="H3" s="331"/>
      <c r="I3" s="332"/>
      <c r="J3" s="332"/>
      <c r="K3" s="332"/>
      <c r="L3" s="333"/>
      <c r="M3" s="334"/>
      <c r="N3" s="383"/>
    </row>
    <row r="4" spans="1:14">
      <c r="A4" s="363"/>
      <c r="B4" s="364" t="s">
        <v>5</v>
      </c>
      <c r="C4" s="363">
        <v>11</v>
      </c>
      <c r="D4" s="363"/>
      <c r="E4" s="335"/>
      <c r="F4" s="335"/>
      <c r="G4" s="363"/>
      <c r="H4" s="331"/>
      <c r="I4" s="332"/>
      <c r="J4" s="332"/>
      <c r="K4" s="332"/>
      <c r="L4" s="333"/>
      <c r="M4" s="334"/>
      <c r="N4" s="383"/>
    </row>
    <row r="5" spans="1:14">
      <c r="A5" s="363"/>
      <c r="B5" s="365" t="s">
        <v>6</v>
      </c>
      <c r="C5" s="363">
        <v>69</v>
      </c>
      <c r="D5" s="363"/>
      <c r="E5" s="335"/>
      <c r="F5" s="336"/>
      <c r="G5" s="363"/>
      <c r="H5" s="331"/>
      <c r="I5" s="332"/>
      <c r="J5" s="332"/>
      <c r="K5" s="332"/>
      <c r="L5" s="333"/>
      <c r="M5" s="334"/>
      <c r="N5" s="383"/>
    </row>
    <row r="6" spans="1:14" s="322" customFormat="1">
      <c r="A6" s="366" t="s">
        <v>11</v>
      </c>
      <c r="B6" s="366" t="s">
        <v>12</v>
      </c>
      <c r="C6" s="366" t="s">
        <v>13</v>
      </c>
      <c r="D6" s="366" t="s">
        <v>14</v>
      </c>
      <c r="E6" s="337" t="s">
        <v>15</v>
      </c>
      <c r="F6" s="337" t="s">
        <v>16</v>
      </c>
      <c r="G6" s="366" t="s">
        <v>17</v>
      </c>
      <c r="H6" s="338" t="s">
        <v>18</v>
      </c>
      <c r="I6" s="339">
        <v>1</v>
      </c>
      <c r="J6" s="339">
        <v>2</v>
      </c>
      <c r="K6" s="339">
        <v>3</v>
      </c>
      <c r="L6" s="340" t="s">
        <v>19</v>
      </c>
      <c r="M6" s="341" t="s">
        <v>486</v>
      </c>
      <c r="N6" s="384" t="s">
        <v>20</v>
      </c>
    </row>
    <row r="7" spans="1:14" s="327" customFormat="1">
      <c r="A7" s="367">
        <v>1</v>
      </c>
      <c r="B7" s="368" t="s">
        <v>471</v>
      </c>
      <c r="C7" s="369" t="s">
        <v>191</v>
      </c>
      <c r="D7" s="368" t="s">
        <v>192</v>
      </c>
      <c r="E7" s="343" t="s">
        <v>217</v>
      </c>
      <c r="F7" s="342">
        <v>38713</v>
      </c>
      <c r="G7" s="376" t="s">
        <v>48</v>
      </c>
      <c r="H7" s="344" t="s">
        <v>491</v>
      </c>
      <c r="I7" s="345">
        <v>26</v>
      </c>
      <c r="J7" s="345">
        <v>22</v>
      </c>
      <c r="K7" s="345">
        <v>12</v>
      </c>
      <c r="L7" s="346">
        <f t="shared" ref="L7:L37" si="0">SUM(I7+J7+K7)</f>
        <v>60</v>
      </c>
      <c r="M7" s="347">
        <f>L7*100/69</f>
        <v>86.956521739130437</v>
      </c>
      <c r="N7" s="385" t="s">
        <v>428</v>
      </c>
    </row>
    <row r="8" spans="1:14" s="327" customFormat="1">
      <c r="A8" s="367">
        <v>2</v>
      </c>
      <c r="B8" s="368" t="s">
        <v>472</v>
      </c>
      <c r="C8" s="369" t="s">
        <v>160</v>
      </c>
      <c r="D8" s="368" t="s">
        <v>174</v>
      </c>
      <c r="E8" s="343" t="s">
        <v>217</v>
      </c>
      <c r="F8" s="342">
        <v>38658</v>
      </c>
      <c r="G8" s="376" t="s">
        <v>48</v>
      </c>
      <c r="H8" s="348" t="s">
        <v>492</v>
      </c>
      <c r="I8" s="345">
        <v>23</v>
      </c>
      <c r="J8" s="345">
        <v>21.5</v>
      </c>
      <c r="K8" s="345">
        <v>13</v>
      </c>
      <c r="L8" s="346">
        <f t="shared" si="0"/>
        <v>57.5</v>
      </c>
      <c r="M8" s="347">
        <f t="shared" ref="M8:M37" si="1">L8*100/69</f>
        <v>83.333333333333329</v>
      </c>
      <c r="N8" s="385" t="s">
        <v>428</v>
      </c>
    </row>
    <row r="9" spans="1:14" s="327" customFormat="1">
      <c r="A9" s="367">
        <v>3</v>
      </c>
      <c r="B9" s="368" t="s">
        <v>475</v>
      </c>
      <c r="C9" s="369" t="s">
        <v>189</v>
      </c>
      <c r="D9" s="368" t="s">
        <v>179</v>
      </c>
      <c r="E9" s="343" t="s">
        <v>217</v>
      </c>
      <c r="F9" s="342">
        <v>38732</v>
      </c>
      <c r="G9" s="376" t="s">
        <v>48</v>
      </c>
      <c r="H9" s="348" t="s">
        <v>492</v>
      </c>
      <c r="I9" s="345">
        <v>23</v>
      </c>
      <c r="J9" s="345">
        <v>22</v>
      </c>
      <c r="K9" s="345">
        <v>12</v>
      </c>
      <c r="L9" s="346">
        <f t="shared" si="0"/>
        <v>57</v>
      </c>
      <c r="M9" s="347">
        <f t="shared" si="1"/>
        <v>82.608695652173907</v>
      </c>
      <c r="N9" s="385" t="s">
        <v>428</v>
      </c>
    </row>
    <row r="10" spans="1:14" s="327" customFormat="1" ht="36.75" customHeight="1">
      <c r="A10" s="367">
        <v>4</v>
      </c>
      <c r="B10" s="370" t="s">
        <v>480</v>
      </c>
      <c r="C10" s="370" t="s">
        <v>481</v>
      </c>
      <c r="D10" s="370" t="s">
        <v>482</v>
      </c>
      <c r="E10" s="349" t="s">
        <v>217</v>
      </c>
      <c r="F10" s="350">
        <v>38623</v>
      </c>
      <c r="G10" s="377" t="s">
        <v>80</v>
      </c>
      <c r="H10" s="348" t="s">
        <v>492</v>
      </c>
      <c r="I10" s="349">
        <v>22</v>
      </c>
      <c r="J10" s="349">
        <v>21</v>
      </c>
      <c r="K10" s="349">
        <v>14</v>
      </c>
      <c r="L10" s="346">
        <f t="shared" si="0"/>
        <v>57</v>
      </c>
      <c r="M10" s="347">
        <f t="shared" si="1"/>
        <v>82.608695652173907</v>
      </c>
      <c r="N10" s="386" t="s">
        <v>81</v>
      </c>
    </row>
    <row r="11" spans="1:14" s="327" customFormat="1">
      <c r="A11" s="367">
        <v>5</v>
      </c>
      <c r="B11" s="368" t="s">
        <v>467</v>
      </c>
      <c r="C11" s="369" t="s">
        <v>159</v>
      </c>
      <c r="D11" s="368" t="s">
        <v>140</v>
      </c>
      <c r="E11" s="343" t="s">
        <v>217</v>
      </c>
      <c r="F11" s="342">
        <v>38843</v>
      </c>
      <c r="G11" s="376" t="s">
        <v>48</v>
      </c>
      <c r="H11" s="348" t="s">
        <v>492</v>
      </c>
      <c r="I11" s="345">
        <v>23</v>
      </c>
      <c r="J11" s="345">
        <v>21.5</v>
      </c>
      <c r="K11" s="345">
        <v>12</v>
      </c>
      <c r="L11" s="346">
        <f t="shared" si="0"/>
        <v>56.5</v>
      </c>
      <c r="M11" s="347">
        <f t="shared" si="1"/>
        <v>81.884057971014499</v>
      </c>
      <c r="N11" s="385" t="s">
        <v>428</v>
      </c>
    </row>
    <row r="12" spans="1:14" s="327" customFormat="1">
      <c r="A12" s="367">
        <v>6</v>
      </c>
      <c r="B12" s="368" t="s">
        <v>468</v>
      </c>
      <c r="C12" s="369" t="s">
        <v>137</v>
      </c>
      <c r="D12" s="368" t="s">
        <v>62</v>
      </c>
      <c r="E12" s="343" t="s">
        <v>9</v>
      </c>
      <c r="F12" s="342">
        <v>38641</v>
      </c>
      <c r="G12" s="376" t="s">
        <v>48</v>
      </c>
      <c r="H12" s="348" t="s">
        <v>492</v>
      </c>
      <c r="I12" s="345">
        <v>22</v>
      </c>
      <c r="J12" s="345">
        <v>22</v>
      </c>
      <c r="K12" s="345">
        <v>12</v>
      </c>
      <c r="L12" s="346">
        <f t="shared" si="0"/>
        <v>56</v>
      </c>
      <c r="M12" s="347">
        <f t="shared" si="1"/>
        <v>81.159420289855078</v>
      </c>
      <c r="N12" s="385" t="s">
        <v>428</v>
      </c>
    </row>
    <row r="13" spans="1:14" s="327" customFormat="1">
      <c r="A13" s="367">
        <v>7</v>
      </c>
      <c r="B13" s="368" t="s">
        <v>476</v>
      </c>
      <c r="C13" s="369" t="s">
        <v>127</v>
      </c>
      <c r="D13" s="368" t="s">
        <v>100</v>
      </c>
      <c r="E13" s="343" t="s">
        <v>9</v>
      </c>
      <c r="F13" s="342">
        <v>38799</v>
      </c>
      <c r="G13" s="376" t="s">
        <v>48</v>
      </c>
      <c r="H13" s="348" t="s">
        <v>492</v>
      </c>
      <c r="I13" s="345">
        <v>20</v>
      </c>
      <c r="J13" s="345">
        <v>23</v>
      </c>
      <c r="K13" s="345">
        <v>12</v>
      </c>
      <c r="L13" s="346">
        <f t="shared" si="0"/>
        <v>55</v>
      </c>
      <c r="M13" s="347">
        <f t="shared" si="1"/>
        <v>79.710144927536234</v>
      </c>
      <c r="N13" s="385" t="s">
        <v>428</v>
      </c>
    </row>
    <row r="14" spans="1:14" s="327" customFormat="1">
      <c r="A14" s="367">
        <v>8</v>
      </c>
      <c r="B14" s="368" t="s">
        <v>466</v>
      </c>
      <c r="C14" s="369" t="s">
        <v>194</v>
      </c>
      <c r="D14" s="368" t="s">
        <v>67</v>
      </c>
      <c r="E14" s="343" t="s">
        <v>217</v>
      </c>
      <c r="F14" s="342">
        <v>38807</v>
      </c>
      <c r="G14" s="376" t="s">
        <v>48</v>
      </c>
      <c r="H14" s="348" t="s">
        <v>492</v>
      </c>
      <c r="I14" s="345">
        <v>23</v>
      </c>
      <c r="J14" s="345">
        <v>21</v>
      </c>
      <c r="K14" s="345">
        <v>10.5</v>
      </c>
      <c r="L14" s="346">
        <f t="shared" si="0"/>
        <v>54.5</v>
      </c>
      <c r="M14" s="347">
        <f t="shared" si="1"/>
        <v>78.985507246376812</v>
      </c>
      <c r="N14" s="385" t="s">
        <v>428</v>
      </c>
    </row>
    <row r="15" spans="1:14" s="327" customFormat="1">
      <c r="A15" s="367">
        <v>9</v>
      </c>
      <c r="B15" s="368" t="s">
        <v>477</v>
      </c>
      <c r="C15" s="369" t="s">
        <v>119</v>
      </c>
      <c r="D15" s="368" t="s">
        <v>115</v>
      </c>
      <c r="E15" s="343" t="s">
        <v>9</v>
      </c>
      <c r="F15" s="342">
        <v>38488</v>
      </c>
      <c r="G15" s="376" t="s">
        <v>48</v>
      </c>
      <c r="H15" s="351"/>
      <c r="I15" s="349">
        <v>20</v>
      </c>
      <c r="J15" s="349">
        <v>21.5</v>
      </c>
      <c r="K15" s="349">
        <v>11.5</v>
      </c>
      <c r="L15" s="346">
        <f t="shared" si="0"/>
        <v>53</v>
      </c>
      <c r="M15" s="347">
        <f t="shared" si="1"/>
        <v>76.811594202898547</v>
      </c>
      <c r="N15" s="385" t="s">
        <v>428</v>
      </c>
    </row>
    <row r="16" spans="1:14" s="327" customFormat="1">
      <c r="A16" s="367">
        <v>10</v>
      </c>
      <c r="B16" s="368" t="s">
        <v>473</v>
      </c>
      <c r="C16" s="369" t="s">
        <v>474</v>
      </c>
      <c r="D16" s="368" t="s">
        <v>72</v>
      </c>
      <c r="E16" s="343" t="s">
        <v>217</v>
      </c>
      <c r="F16" s="342">
        <v>38489</v>
      </c>
      <c r="G16" s="376" t="s">
        <v>48</v>
      </c>
      <c r="H16" s="348"/>
      <c r="I16" s="345">
        <v>19</v>
      </c>
      <c r="J16" s="345">
        <v>18</v>
      </c>
      <c r="K16" s="345">
        <v>13.5</v>
      </c>
      <c r="L16" s="346">
        <f t="shared" si="0"/>
        <v>50.5</v>
      </c>
      <c r="M16" s="347">
        <f t="shared" si="1"/>
        <v>73.188405797101453</v>
      </c>
      <c r="N16" s="385" t="s">
        <v>428</v>
      </c>
    </row>
    <row r="17" spans="1:14" s="327" customFormat="1" ht="47.25">
      <c r="A17" s="367">
        <v>11</v>
      </c>
      <c r="B17" s="370" t="s">
        <v>199</v>
      </c>
      <c r="C17" s="370" t="s">
        <v>153</v>
      </c>
      <c r="D17" s="370" t="s">
        <v>136</v>
      </c>
      <c r="E17" s="349" t="s">
        <v>217</v>
      </c>
      <c r="F17" s="350">
        <v>38534</v>
      </c>
      <c r="G17" s="376" t="s">
        <v>264</v>
      </c>
      <c r="H17" s="351"/>
      <c r="I17" s="349">
        <v>17.5</v>
      </c>
      <c r="J17" s="349">
        <v>19.5</v>
      </c>
      <c r="K17" s="349">
        <v>13</v>
      </c>
      <c r="L17" s="346">
        <f t="shared" si="0"/>
        <v>50</v>
      </c>
      <c r="M17" s="347">
        <f t="shared" si="1"/>
        <v>72.463768115942031</v>
      </c>
      <c r="N17" s="387" t="s">
        <v>145</v>
      </c>
    </row>
    <row r="18" spans="1:14" s="327" customFormat="1">
      <c r="A18" s="367">
        <v>12</v>
      </c>
      <c r="B18" s="370" t="s">
        <v>460</v>
      </c>
      <c r="C18" s="370" t="s">
        <v>461</v>
      </c>
      <c r="D18" s="370" t="s">
        <v>462</v>
      </c>
      <c r="E18" s="349" t="s">
        <v>217</v>
      </c>
      <c r="F18" s="350">
        <v>38586</v>
      </c>
      <c r="G18" s="377" t="s">
        <v>239</v>
      </c>
      <c r="H18" s="348"/>
      <c r="I18" s="345">
        <v>19</v>
      </c>
      <c r="J18" s="345">
        <v>20</v>
      </c>
      <c r="K18" s="345">
        <v>11</v>
      </c>
      <c r="L18" s="346">
        <f t="shared" si="0"/>
        <v>50</v>
      </c>
      <c r="M18" s="347">
        <f t="shared" si="1"/>
        <v>72.463768115942031</v>
      </c>
      <c r="N18" s="386" t="s">
        <v>90</v>
      </c>
    </row>
    <row r="19" spans="1:14" s="327" customFormat="1">
      <c r="A19" s="367">
        <v>13</v>
      </c>
      <c r="B19" s="368" t="s">
        <v>469</v>
      </c>
      <c r="C19" s="369" t="s">
        <v>470</v>
      </c>
      <c r="D19" s="368" t="s">
        <v>147</v>
      </c>
      <c r="E19" s="343" t="s">
        <v>9</v>
      </c>
      <c r="F19" s="342">
        <v>38515</v>
      </c>
      <c r="G19" s="376" t="s">
        <v>48</v>
      </c>
      <c r="H19" s="348"/>
      <c r="I19" s="345">
        <v>18</v>
      </c>
      <c r="J19" s="345">
        <v>19</v>
      </c>
      <c r="K19" s="345">
        <v>12</v>
      </c>
      <c r="L19" s="346">
        <f t="shared" si="0"/>
        <v>49</v>
      </c>
      <c r="M19" s="347">
        <f t="shared" si="1"/>
        <v>71.014492753623188</v>
      </c>
      <c r="N19" s="385" t="s">
        <v>428</v>
      </c>
    </row>
    <row r="20" spans="1:14" s="327" customFormat="1">
      <c r="A20" s="367">
        <v>14</v>
      </c>
      <c r="B20" s="368" t="s">
        <v>197</v>
      </c>
      <c r="C20" s="369" t="s">
        <v>104</v>
      </c>
      <c r="D20" s="368" t="s">
        <v>30</v>
      </c>
      <c r="E20" s="343" t="s">
        <v>9</v>
      </c>
      <c r="F20" s="342">
        <v>38774</v>
      </c>
      <c r="G20" s="376" t="s">
        <v>48</v>
      </c>
      <c r="H20" s="351"/>
      <c r="I20" s="349">
        <v>16</v>
      </c>
      <c r="J20" s="349">
        <v>18.5</v>
      </c>
      <c r="K20" s="349">
        <v>13.5</v>
      </c>
      <c r="L20" s="346">
        <f t="shared" si="0"/>
        <v>48</v>
      </c>
      <c r="M20" s="347">
        <f t="shared" si="1"/>
        <v>69.565217391304344</v>
      </c>
      <c r="N20" s="385" t="s">
        <v>428</v>
      </c>
    </row>
    <row r="21" spans="1:14" ht="47.25">
      <c r="A21" s="363">
        <v>15</v>
      </c>
      <c r="B21" s="202" t="s">
        <v>91</v>
      </c>
      <c r="C21" s="202" t="s">
        <v>153</v>
      </c>
      <c r="D21" s="202" t="s">
        <v>52</v>
      </c>
      <c r="E21" s="332" t="s">
        <v>217</v>
      </c>
      <c r="F21" s="200">
        <v>38533</v>
      </c>
      <c r="G21" s="378" t="s">
        <v>264</v>
      </c>
      <c r="H21" s="352"/>
      <c r="I21" s="332">
        <v>15</v>
      </c>
      <c r="J21" s="332">
        <v>19.5</v>
      </c>
      <c r="K21" s="332">
        <v>11.5</v>
      </c>
      <c r="L21" s="333">
        <f t="shared" si="0"/>
        <v>46</v>
      </c>
      <c r="M21" s="334">
        <f t="shared" si="1"/>
        <v>66.666666666666671</v>
      </c>
      <c r="N21" s="388" t="s">
        <v>145</v>
      </c>
    </row>
    <row r="22" spans="1:14">
      <c r="A22" s="363">
        <v>16</v>
      </c>
      <c r="B22" s="202" t="s">
        <v>478</v>
      </c>
      <c r="C22" s="202" t="s">
        <v>479</v>
      </c>
      <c r="D22" s="202" t="s">
        <v>190</v>
      </c>
      <c r="E22" s="332" t="s">
        <v>217</v>
      </c>
      <c r="F22" s="200">
        <v>38575</v>
      </c>
      <c r="G22" s="201" t="s">
        <v>257</v>
      </c>
      <c r="H22" s="353"/>
      <c r="I22" s="354">
        <v>20</v>
      </c>
      <c r="J22" s="354">
        <v>16.5</v>
      </c>
      <c r="K22" s="354">
        <v>9.5</v>
      </c>
      <c r="L22" s="333">
        <f t="shared" si="0"/>
        <v>46</v>
      </c>
      <c r="M22" s="334">
        <f t="shared" si="1"/>
        <v>66.666666666666671</v>
      </c>
      <c r="N22" s="389" t="s">
        <v>128</v>
      </c>
    </row>
    <row r="23" spans="1:14">
      <c r="A23" s="363">
        <v>17</v>
      </c>
      <c r="B23" s="202" t="s">
        <v>454</v>
      </c>
      <c r="C23" s="202" t="s">
        <v>455</v>
      </c>
      <c r="D23" s="202" t="s">
        <v>456</v>
      </c>
      <c r="E23" s="332" t="s">
        <v>217</v>
      </c>
      <c r="F23" s="200">
        <v>38617</v>
      </c>
      <c r="G23" s="201" t="s">
        <v>239</v>
      </c>
      <c r="H23" s="355"/>
      <c r="I23" s="356">
        <v>19</v>
      </c>
      <c r="J23" s="356">
        <v>17.5</v>
      </c>
      <c r="K23" s="356">
        <v>8.5</v>
      </c>
      <c r="L23" s="333">
        <f t="shared" si="0"/>
        <v>45</v>
      </c>
      <c r="M23" s="334">
        <f t="shared" si="1"/>
        <v>65.217391304347828</v>
      </c>
      <c r="N23" s="389" t="s">
        <v>25</v>
      </c>
    </row>
    <row r="24" spans="1:14">
      <c r="A24" s="363">
        <v>18</v>
      </c>
      <c r="B24" s="202" t="s">
        <v>166</v>
      </c>
      <c r="C24" s="202" t="s">
        <v>189</v>
      </c>
      <c r="D24" s="202" t="s">
        <v>179</v>
      </c>
      <c r="E24" s="332" t="s">
        <v>217</v>
      </c>
      <c r="F24" s="200">
        <v>38685</v>
      </c>
      <c r="G24" s="201" t="s">
        <v>278</v>
      </c>
      <c r="H24" s="353"/>
      <c r="I24" s="354">
        <v>15</v>
      </c>
      <c r="J24" s="354">
        <v>18.5</v>
      </c>
      <c r="K24" s="354">
        <v>10.5</v>
      </c>
      <c r="L24" s="333">
        <f t="shared" si="0"/>
        <v>44</v>
      </c>
      <c r="M24" s="334">
        <f t="shared" si="1"/>
        <v>63.768115942028984</v>
      </c>
      <c r="N24" s="389" t="s">
        <v>50</v>
      </c>
    </row>
    <row r="25" spans="1:14">
      <c r="A25" s="363">
        <v>19</v>
      </c>
      <c r="B25" s="202" t="s">
        <v>457</v>
      </c>
      <c r="C25" s="202" t="s">
        <v>97</v>
      </c>
      <c r="D25" s="202" t="s">
        <v>206</v>
      </c>
      <c r="E25" s="332" t="s">
        <v>217</v>
      </c>
      <c r="F25" s="200">
        <v>38704</v>
      </c>
      <c r="G25" s="201" t="s">
        <v>257</v>
      </c>
      <c r="H25" s="352"/>
      <c r="I25" s="332">
        <v>15</v>
      </c>
      <c r="J25" s="332">
        <v>16.5</v>
      </c>
      <c r="K25" s="332">
        <v>11</v>
      </c>
      <c r="L25" s="333">
        <f t="shared" si="0"/>
        <v>42.5</v>
      </c>
      <c r="M25" s="334">
        <f t="shared" si="1"/>
        <v>61.594202898550726</v>
      </c>
      <c r="N25" s="389" t="s">
        <v>128</v>
      </c>
    </row>
    <row r="26" spans="1:14" ht="47.25">
      <c r="A26" s="363">
        <v>20</v>
      </c>
      <c r="B26" s="202" t="s">
        <v>63</v>
      </c>
      <c r="C26" s="202" t="s">
        <v>204</v>
      </c>
      <c r="D26" s="202" t="s">
        <v>73</v>
      </c>
      <c r="E26" s="332" t="s">
        <v>217</v>
      </c>
      <c r="F26" s="200">
        <v>38736</v>
      </c>
      <c r="G26" s="378" t="s">
        <v>264</v>
      </c>
      <c r="H26" s="352"/>
      <c r="I26" s="332">
        <v>15</v>
      </c>
      <c r="J26" s="332">
        <v>16.5</v>
      </c>
      <c r="K26" s="332">
        <v>11</v>
      </c>
      <c r="L26" s="333">
        <f t="shared" si="0"/>
        <v>42.5</v>
      </c>
      <c r="M26" s="334">
        <f t="shared" si="1"/>
        <v>61.594202898550726</v>
      </c>
      <c r="N26" s="388" t="s">
        <v>145</v>
      </c>
    </row>
    <row r="27" spans="1:14">
      <c r="A27" s="363">
        <v>21</v>
      </c>
      <c r="B27" s="371" t="s">
        <v>193</v>
      </c>
      <c r="C27" s="371" t="s">
        <v>189</v>
      </c>
      <c r="D27" s="371" t="s">
        <v>96</v>
      </c>
      <c r="E27" s="356" t="s">
        <v>217</v>
      </c>
      <c r="F27" s="357">
        <v>38461</v>
      </c>
      <c r="G27" s="379" t="s">
        <v>493</v>
      </c>
      <c r="H27" s="352"/>
      <c r="I27" s="332">
        <v>17</v>
      </c>
      <c r="J27" s="332">
        <v>14</v>
      </c>
      <c r="K27" s="332">
        <v>11</v>
      </c>
      <c r="L27" s="333">
        <f t="shared" si="0"/>
        <v>42</v>
      </c>
      <c r="M27" s="334">
        <f t="shared" si="1"/>
        <v>60.869565217391305</v>
      </c>
      <c r="N27" s="389"/>
    </row>
    <row r="28" spans="1:14" ht="47.25">
      <c r="A28" s="363">
        <v>22</v>
      </c>
      <c r="B28" s="372" t="s">
        <v>485</v>
      </c>
      <c r="C28" s="202" t="s">
        <v>139</v>
      </c>
      <c r="D28" s="202" t="s">
        <v>73</v>
      </c>
      <c r="E28" s="332" t="s">
        <v>217</v>
      </c>
      <c r="F28" s="200">
        <v>38597</v>
      </c>
      <c r="G28" s="380" t="s">
        <v>264</v>
      </c>
      <c r="H28" s="353"/>
      <c r="I28" s="354">
        <v>19</v>
      </c>
      <c r="J28" s="354">
        <v>15</v>
      </c>
      <c r="K28" s="354">
        <v>7</v>
      </c>
      <c r="L28" s="333">
        <f t="shared" si="0"/>
        <v>41</v>
      </c>
      <c r="M28" s="334">
        <f t="shared" si="1"/>
        <v>59.420289855072461</v>
      </c>
      <c r="N28" s="390" t="s">
        <v>145</v>
      </c>
    </row>
    <row r="29" spans="1:14">
      <c r="A29" s="363">
        <v>23</v>
      </c>
      <c r="B29" s="371" t="s">
        <v>195</v>
      </c>
      <c r="C29" s="371" t="s">
        <v>98</v>
      </c>
      <c r="D29" s="371" t="s">
        <v>126</v>
      </c>
      <c r="E29" s="356" t="s">
        <v>217</v>
      </c>
      <c r="F29" s="358">
        <v>38497</v>
      </c>
      <c r="G29" s="381" t="s">
        <v>493</v>
      </c>
      <c r="H29" s="352"/>
      <c r="I29" s="332">
        <v>19</v>
      </c>
      <c r="J29" s="332">
        <v>9</v>
      </c>
      <c r="K29" s="332">
        <v>12.5</v>
      </c>
      <c r="L29" s="333">
        <f t="shared" si="0"/>
        <v>40.5</v>
      </c>
      <c r="M29" s="334">
        <f t="shared" si="1"/>
        <v>58.695652173913047</v>
      </c>
      <c r="N29" s="389"/>
    </row>
    <row r="30" spans="1:14" ht="47.25">
      <c r="A30" s="363">
        <v>24</v>
      </c>
      <c r="B30" s="202" t="s">
        <v>484</v>
      </c>
      <c r="C30" s="202" t="s">
        <v>108</v>
      </c>
      <c r="D30" s="202" t="s">
        <v>129</v>
      </c>
      <c r="E30" s="332" t="s">
        <v>217</v>
      </c>
      <c r="F30" s="200">
        <v>38418</v>
      </c>
      <c r="G30" s="380" t="s">
        <v>264</v>
      </c>
      <c r="H30" s="353"/>
      <c r="I30" s="354">
        <v>17</v>
      </c>
      <c r="J30" s="354">
        <v>15</v>
      </c>
      <c r="K30" s="354">
        <v>8</v>
      </c>
      <c r="L30" s="333">
        <f t="shared" si="0"/>
        <v>40</v>
      </c>
      <c r="M30" s="334">
        <f t="shared" si="1"/>
        <v>57.971014492753625</v>
      </c>
      <c r="N30" s="388" t="s">
        <v>145</v>
      </c>
    </row>
    <row r="31" spans="1:14">
      <c r="A31" s="363">
        <v>25</v>
      </c>
      <c r="B31" s="202" t="s">
        <v>196</v>
      </c>
      <c r="C31" s="202" t="s">
        <v>187</v>
      </c>
      <c r="D31" s="202" t="s">
        <v>129</v>
      </c>
      <c r="E31" s="332" t="s">
        <v>217</v>
      </c>
      <c r="F31" s="200">
        <v>38599</v>
      </c>
      <c r="G31" s="203" t="s">
        <v>278</v>
      </c>
      <c r="H31" s="353"/>
      <c r="I31" s="354">
        <v>14</v>
      </c>
      <c r="J31" s="354">
        <v>13.5</v>
      </c>
      <c r="K31" s="354">
        <v>12.5</v>
      </c>
      <c r="L31" s="333">
        <f t="shared" si="0"/>
        <v>40</v>
      </c>
      <c r="M31" s="334">
        <f t="shared" si="1"/>
        <v>57.971014492753625</v>
      </c>
      <c r="N31" s="389" t="s">
        <v>50</v>
      </c>
    </row>
    <row r="32" spans="1:14" ht="47.25">
      <c r="A32" s="363">
        <v>26</v>
      </c>
      <c r="B32" s="202" t="s">
        <v>483</v>
      </c>
      <c r="C32" s="202" t="s">
        <v>189</v>
      </c>
      <c r="D32" s="202" t="s">
        <v>41</v>
      </c>
      <c r="E32" s="332" t="s">
        <v>217</v>
      </c>
      <c r="F32" s="200">
        <v>38692</v>
      </c>
      <c r="G32" s="380" t="s">
        <v>264</v>
      </c>
      <c r="H32" s="352"/>
      <c r="I32" s="332">
        <v>16</v>
      </c>
      <c r="J32" s="332">
        <v>15</v>
      </c>
      <c r="K32" s="332">
        <v>8.5</v>
      </c>
      <c r="L32" s="333">
        <f t="shared" si="0"/>
        <v>39.5</v>
      </c>
      <c r="M32" s="334">
        <f t="shared" si="1"/>
        <v>57.246376811594203</v>
      </c>
      <c r="N32" s="389" t="s">
        <v>145</v>
      </c>
    </row>
    <row r="33" spans="1:14" ht="15.75" customHeight="1">
      <c r="A33" s="363">
        <v>27</v>
      </c>
      <c r="B33" s="202" t="s">
        <v>202</v>
      </c>
      <c r="C33" s="202" t="s">
        <v>203</v>
      </c>
      <c r="D33" s="202" t="s">
        <v>54</v>
      </c>
      <c r="E33" s="332" t="s">
        <v>217</v>
      </c>
      <c r="F33" s="200">
        <v>38837</v>
      </c>
      <c r="G33" s="203" t="s">
        <v>278</v>
      </c>
      <c r="H33" s="355"/>
      <c r="I33" s="356">
        <v>16</v>
      </c>
      <c r="J33" s="356">
        <v>16.5</v>
      </c>
      <c r="K33" s="356">
        <v>7</v>
      </c>
      <c r="L33" s="333">
        <f t="shared" si="0"/>
        <v>39.5</v>
      </c>
      <c r="M33" s="334">
        <f t="shared" si="1"/>
        <v>57.246376811594203</v>
      </c>
      <c r="N33" s="389" t="s">
        <v>50</v>
      </c>
    </row>
    <row r="34" spans="1:14" ht="47.25">
      <c r="A34" s="363">
        <v>28</v>
      </c>
      <c r="B34" s="372" t="s">
        <v>77</v>
      </c>
      <c r="C34" s="202" t="s">
        <v>187</v>
      </c>
      <c r="D34" s="202" t="s">
        <v>268</v>
      </c>
      <c r="E34" s="332" t="s">
        <v>217</v>
      </c>
      <c r="F34" s="200">
        <v>38495</v>
      </c>
      <c r="G34" s="380" t="s">
        <v>264</v>
      </c>
      <c r="H34" s="352"/>
      <c r="I34" s="332">
        <v>13</v>
      </c>
      <c r="J34" s="332">
        <v>16</v>
      </c>
      <c r="K34" s="332">
        <v>8</v>
      </c>
      <c r="L34" s="333">
        <f t="shared" si="0"/>
        <v>37</v>
      </c>
      <c r="M34" s="334">
        <f t="shared" si="1"/>
        <v>53.623188405797102</v>
      </c>
      <c r="N34" s="390" t="s">
        <v>145</v>
      </c>
    </row>
    <row r="35" spans="1:14">
      <c r="A35" s="363">
        <v>29</v>
      </c>
      <c r="B35" s="373" t="s">
        <v>464</v>
      </c>
      <c r="C35" s="373" t="s">
        <v>200</v>
      </c>
      <c r="D35" s="373" t="s">
        <v>465</v>
      </c>
      <c r="E35" s="359" t="s">
        <v>9</v>
      </c>
      <c r="F35" s="360">
        <v>38566</v>
      </c>
      <c r="G35" s="382" t="s">
        <v>434</v>
      </c>
      <c r="H35" s="353"/>
      <c r="I35" s="354">
        <v>10</v>
      </c>
      <c r="J35" s="354">
        <v>14</v>
      </c>
      <c r="K35" s="354">
        <v>10.5</v>
      </c>
      <c r="L35" s="333">
        <f t="shared" si="0"/>
        <v>34.5</v>
      </c>
      <c r="M35" s="334">
        <f t="shared" si="1"/>
        <v>50</v>
      </c>
      <c r="N35" s="391" t="s">
        <v>106</v>
      </c>
    </row>
    <row r="36" spans="1:14">
      <c r="A36" s="432">
        <v>30</v>
      </c>
      <c r="B36" s="463" t="s">
        <v>463</v>
      </c>
      <c r="C36" s="463" t="s">
        <v>188</v>
      </c>
      <c r="D36" s="463" t="s">
        <v>46</v>
      </c>
      <c r="E36" s="464" t="s">
        <v>217</v>
      </c>
      <c r="F36" s="465">
        <v>38821</v>
      </c>
      <c r="G36" s="466" t="s">
        <v>434</v>
      </c>
      <c r="H36" s="433"/>
      <c r="I36" s="434">
        <v>9</v>
      </c>
      <c r="J36" s="434">
        <v>15</v>
      </c>
      <c r="K36" s="434">
        <v>9.5</v>
      </c>
      <c r="L36" s="435">
        <f t="shared" si="0"/>
        <v>33.5</v>
      </c>
      <c r="M36" s="436">
        <f t="shared" si="1"/>
        <v>48.550724637681157</v>
      </c>
      <c r="N36" s="467" t="s">
        <v>106</v>
      </c>
    </row>
    <row r="37" spans="1:14">
      <c r="A37" s="202">
        <v>31</v>
      </c>
      <c r="B37" s="202" t="s">
        <v>457</v>
      </c>
      <c r="C37" s="202" t="s">
        <v>458</v>
      </c>
      <c r="D37" s="202" t="s">
        <v>459</v>
      </c>
      <c r="E37" s="332" t="s">
        <v>217</v>
      </c>
      <c r="F37" s="200">
        <v>38672</v>
      </c>
      <c r="G37" s="201" t="s">
        <v>239</v>
      </c>
      <c r="H37" s="354"/>
      <c r="I37" s="354">
        <v>10</v>
      </c>
      <c r="J37" s="354">
        <v>15</v>
      </c>
      <c r="K37" s="354">
        <v>7</v>
      </c>
      <c r="L37" s="332">
        <f t="shared" si="0"/>
        <v>32</v>
      </c>
      <c r="M37" s="334">
        <f t="shared" si="1"/>
        <v>46.376811594202898</v>
      </c>
      <c r="N37" s="202" t="s">
        <v>90</v>
      </c>
    </row>
    <row r="38" spans="1:14" s="443" customFormat="1" ht="12.75">
      <c r="A38" s="437"/>
      <c r="B38" s="438"/>
      <c r="C38" s="438"/>
      <c r="D38" s="438"/>
      <c r="E38" s="439"/>
      <c r="F38" s="440"/>
      <c r="G38" s="438"/>
      <c r="H38" s="424"/>
      <c r="I38" s="437"/>
      <c r="J38" s="437"/>
      <c r="K38" s="437"/>
      <c r="L38" s="441"/>
      <c r="M38" s="442"/>
      <c r="N38" s="438"/>
    </row>
    <row r="39" spans="1:14" s="443" customFormat="1" ht="12.75">
      <c r="A39" s="437"/>
      <c r="B39" s="444"/>
      <c r="C39" s="445"/>
      <c r="D39" s="446"/>
      <c r="E39" s="447"/>
      <c r="F39" s="448"/>
      <c r="G39" s="449"/>
      <c r="H39" s="450"/>
      <c r="I39" s="451"/>
      <c r="J39" s="451"/>
      <c r="K39" s="451"/>
      <c r="L39" s="441"/>
      <c r="M39" s="442"/>
      <c r="N39" s="449"/>
    </row>
    <row r="40" spans="1:14" s="443" customFormat="1">
      <c r="A40" s="437"/>
      <c r="B40" s="261" t="s">
        <v>496</v>
      </c>
      <c r="C40" s="261" t="s">
        <v>497</v>
      </c>
      <c r="D40" s="438"/>
      <c r="E40" s="439"/>
      <c r="F40" s="440"/>
      <c r="G40" s="438"/>
      <c r="H40" s="424"/>
      <c r="I40" s="437"/>
      <c r="J40" s="437"/>
      <c r="K40" s="437"/>
      <c r="L40" s="441"/>
      <c r="M40" s="442"/>
      <c r="N40" s="438"/>
    </row>
    <row r="41" spans="1:14" s="443" customFormat="1">
      <c r="A41" s="437"/>
      <c r="B41" s="261"/>
      <c r="C41" s="261"/>
      <c r="D41" s="438"/>
      <c r="E41" s="439"/>
      <c r="F41" s="440"/>
      <c r="G41" s="438"/>
      <c r="H41" s="424"/>
      <c r="I41" s="437"/>
      <c r="J41" s="437"/>
      <c r="K41" s="437"/>
      <c r="L41" s="441"/>
      <c r="M41" s="442"/>
      <c r="N41" s="438"/>
    </row>
    <row r="42" spans="1:14" s="443" customFormat="1">
      <c r="A42" s="437"/>
      <c r="B42" s="261" t="s">
        <v>495</v>
      </c>
      <c r="C42" s="261" t="s">
        <v>506</v>
      </c>
      <c r="D42" s="438"/>
      <c r="E42" s="452"/>
      <c r="F42" s="440"/>
      <c r="G42" s="438"/>
      <c r="H42" s="450"/>
      <c r="I42" s="451"/>
      <c r="J42" s="451"/>
      <c r="K42" s="451"/>
      <c r="L42" s="441"/>
      <c r="M42" s="442"/>
      <c r="N42" s="453"/>
    </row>
    <row r="43" spans="1:14" s="443" customFormat="1" ht="12.75">
      <c r="A43" s="437"/>
      <c r="B43" s="454"/>
      <c r="C43" s="454" t="s">
        <v>505</v>
      </c>
      <c r="D43" s="454"/>
      <c r="E43" s="455"/>
      <c r="F43" s="456"/>
      <c r="G43" s="438"/>
      <c r="H43" s="424"/>
      <c r="I43" s="437"/>
      <c r="J43" s="437"/>
      <c r="K43" s="437"/>
      <c r="L43" s="441"/>
      <c r="M43" s="442"/>
      <c r="N43" s="437"/>
    </row>
    <row r="44" spans="1:14" s="443" customFormat="1" ht="12.75">
      <c r="A44" s="437"/>
      <c r="B44" s="454"/>
      <c r="C44" s="454"/>
      <c r="D44" s="454"/>
      <c r="E44" s="455"/>
      <c r="F44" s="456"/>
      <c r="G44" s="438"/>
      <c r="H44" s="450"/>
      <c r="I44" s="451"/>
      <c r="J44" s="451"/>
      <c r="K44" s="451"/>
      <c r="L44" s="441"/>
      <c r="M44" s="442"/>
      <c r="N44" s="451"/>
    </row>
    <row r="45" spans="1:14" s="443" customFormat="1" ht="12.75">
      <c r="A45" s="437"/>
      <c r="B45" s="454"/>
      <c r="C45" s="454"/>
      <c r="D45" s="454"/>
      <c r="E45" s="455"/>
      <c r="F45" s="456"/>
      <c r="G45" s="438"/>
      <c r="H45" s="450"/>
      <c r="I45" s="451"/>
      <c r="J45" s="451"/>
      <c r="K45" s="451"/>
      <c r="L45" s="441"/>
      <c r="M45" s="442"/>
      <c r="N45" s="451"/>
    </row>
    <row r="46" spans="1:14" s="443" customFormat="1" ht="12.75">
      <c r="A46" s="437"/>
      <c r="B46" s="454"/>
      <c r="C46" s="454"/>
      <c r="D46" s="454"/>
      <c r="E46" s="455"/>
      <c r="F46" s="456"/>
      <c r="G46" s="438"/>
      <c r="H46" s="450"/>
      <c r="I46" s="451"/>
      <c r="J46" s="451"/>
      <c r="K46" s="451"/>
      <c r="L46" s="441"/>
      <c r="M46" s="442"/>
      <c r="N46" s="451"/>
    </row>
    <row r="47" spans="1:14" s="443" customFormat="1" ht="12.75">
      <c r="A47" s="437"/>
      <c r="B47" s="454"/>
      <c r="C47" s="454"/>
      <c r="D47" s="454"/>
      <c r="E47" s="455"/>
      <c r="F47" s="456"/>
      <c r="G47" s="438"/>
      <c r="H47" s="450"/>
      <c r="I47" s="451"/>
      <c r="J47" s="451"/>
      <c r="K47" s="451"/>
      <c r="L47" s="441"/>
      <c r="M47" s="442"/>
      <c r="N47" s="451"/>
    </row>
    <row r="48" spans="1:14" s="443" customFormat="1" ht="12.75">
      <c r="A48" s="437"/>
      <c r="B48" s="454"/>
      <c r="C48" s="454"/>
      <c r="D48" s="454"/>
      <c r="E48" s="455"/>
      <c r="F48" s="456"/>
      <c r="G48" s="438"/>
      <c r="H48" s="450"/>
      <c r="I48" s="451"/>
      <c r="J48" s="451"/>
      <c r="K48" s="451"/>
      <c r="L48" s="441"/>
      <c r="M48" s="442"/>
      <c r="N48" s="451"/>
    </row>
    <row r="49" spans="1:14" s="443" customFormat="1" ht="12.75">
      <c r="A49" s="437"/>
      <c r="B49" s="457"/>
      <c r="C49" s="457"/>
      <c r="D49" s="457"/>
      <c r="E49" s="458"/>
      <c r="F49" s="456"/>
      <c r="G49" s="459"/>
      <c r="H49" s="424"/>
      <c r="I49" s="437"/>
      <c r="J49" s="437"/>
      <c r="K49" s="437"/>
      <c r="L49" s="441"/>
      <c r="M49" s="442"/>
      <c r="N49" s="437"/>
    </row>
    <row r="50" spans="1:14" s="443" customFormat="1" ht="12.75">
      <c r="A50" s="437"/>
      <c r="B50" s="457"/>
      <c r="C50" s="437"/>
      <c r="D50" s="437"/>
      <c r="E50" s="424"/>
      <c r="F50" s="460"/>
      <c r="G50" s="438"/>
      <c r="H50" s="424"/>
      <c r="I50" s="437"/>
      <c r="J50" s="437"/>
      <c r="K50" s="437"/>
      <c r="L50" s="441"/>
      <c r="M50" s="442"/>
      <c r="N50" s="437"/>
    </row>
    <row r="51" spans="1:14" s="443" customFormat="1" ht="12.75">
      <c r="A51" s="437"/>
      <c r="B51" s="454"/>
      <c r="C51" s="454"/>
      <c r="D51" s="454"/>
      <c r="E51" s="455"/>
      <c r="F51" s="456"/>
      <c r="G51" s="438"/>
      <c r="H51" s="450"/>
      <c r="I51" s="451"/>
      <c r="J51" s="451"/>
      <c r="K51" s="451"/>
      <c r="L51" s="441"/>
      <c r="M51" s="442"/>
      <c r="N51" s="451"/>
    </row>
    <row r="52" spans="1:14" s="443" customFormat="1" ht="12.75">
      <c r="A52" s="437"/>
      <c r="B52" s="457"/>
      <c r="C52" s="457"/>
      <c r="D52" s="457"/>
      <c r="E52" s="458"/>
      <c r="F52" s="460"/>
      <c r="G52" s="438"/>
      <c r="H52" s="424"/>
      <c r="I52" s="437"/>
      <c r="J52" s="437"/>
      <c r="K52" s="437"/>
      <c r="L52" s="441"/>
      <c r="M52" s="442"/>
      <c r="N52" s="437"/>
    </row>
    <row r="53" spans="1:14" s="443" customFormat="1" ht="12.75">
      <c r="A53" s="437"/>
      <c r="B53" s="454"/>
      <c r="C53" s="454"/>
      <c r="D53" s="454"/>
      <c r="E53" s="455"/>
      <c r="F53" s="456"/>
      <c r="G53" s="438"/>
      <c r="H53" s="450"/>
      <c r="I53" s="451"/>
      <c r="J53" s="451"/>
      <c r="K53" s="451"/>
      <c r="L53" s="441"/>
      <c r="M53" s="442"/>
      <c r="N53" s="451"/>
    </row>
    <row r="54" spans="1:14" s="443" customFormat="1" ht="12.75">
      <c r="A54" s="437"/>
      <c r="B54" s="457"/>
      <c r="C54" s="437"/>
      <c r="D54" s="437"/>
      <c r="E54" s="424"/>
      <c r="F54" s="460"/>
      <c r="G54" s="438"/>
      <c r="H54" s="424"/>
      <c r="I54" s="437"/>
      <c r="J54" s="437"/>
      <c r="K54" s="437"/>
      <c r="L54" s="441"/>
      <c r="M54" s="442"/>
      <c r="N54" s="437"/>
    </row>
    <row r="55" spans="1:14" s="443" customFormat="1" ht="12.75">
      <c r="A55" s="437"/>
      <c r="B55" s="457"/>
      <c r="C55" s="437"/>
      <c r="D55" s="437"/>
      <c r="E55" s="424"/>
      <c r="F55" s="460"/>
      <c r="G55" s="438"/>
      <c r="H55" s="424"/>
      <c r="I55" s="437"/>
      <c r="J55" s="437"/>
      <c r="K55" s="437"/>
      <c r="L55" s="441"/>
      <c r="M55" s="442"/>
      <c r="N55" s="437"/>
    </row>
    <row r="56" spans="1:14" s="443" customFormat="1" ht="12.75">
      <c r="A56" s="437"/>
      <c r="B56" s="437"/>
      <c r="C56" s="437"/>
      <c r="D56" s="437"/>
      <c r="E56" s="424"/>
      <c r="F56" s="460"/>
      <c r="G56" s="437"/>
      <c r="H56" s="424"/>
      <c r="I56" s="425"/>
      <c r="J56" s="425"/>
      <c r="K56" s="425"/>
      <c r="L56" s="425"/>
      <c r="M56" s="461"/>
      <c r="N56" s="437"/>
    </row>
    <row r="57" spans="1:14" s="443" customFormat="1" ht="12.75">
      <c r="A57" s="437"/>
      <c r="B57" s="437"/>
      <c r="C57" s="437"/>
      <c r="D57" s="437"/>
      <c r="E57" s="424"/>
      <c r="F57" s="460"/>
      <c r="G57" s="437"/>
      <c r="H57" s="424"/>
      <c r="I57" s="425"/>
      <c r="J57" s="425"/>
      <c r="K57" s="425"/>
      <c r="L57" s="425"/>
      <c r="M57" s="461"/>
      <c r="N57" s="437"/>
    </row>
    <row r="58" spans="1:14" s="443" customFormat="1" ht="12.75">
      <c r="A58" s="437"/>
      <c r="B58" s="437"/>
      <c r="C58" s="437"/>
      <c r="D58" s="437"/>
      <c r="E58" s="424"/>
      <c r="F58" s="460"/>
      <c r="G58" s="437"/>
      <c r="H58" s="424"/>
      <c r="I58" s="425"/>
      <c r="J58" s="425"/>
      <c r="K58" s="425"/>
      <c r="L58" s="425"/>
      <c r="M58" s="461"/>
      <c r="N58" s="437"/>
    </row>
    <row r="59" spans="1:14" s="443" customFormat="1" ht="12.75">
      <c r="A59" s="437"/>
      <c r="B59" s="437"/>
      <c r="C59" s="437"/>
      <c r="D59" s="437"/>
      <c r="E59" s="424"/>
      <c r="F59" s="460"/>
      <c r="G59" s="437"/>
      <c r="H59" s="424"/>
      <c r="I59" s="425"/>
      <c r="J59" s="425"/>
      <c r="K59" s="425"/>
      <c r="L59" s="425"/>
      <c r="M59" s="461"/>
      <c r="N59" s="437"/>
    </row>
    <row r="60" spans="1:14" s="443" customFormat="1" ht="12.75">
      <c r="A60" s="437"/>
      <c r="B60" s="437"/>
      <c r="C60" s="437"/>
      <c r="D60" s="437"/>
      <c r="E60" s="424"/>
      <c r="F60" s="460"/>
      <c r="G60" s="437"/>
      <c r="H60" s="424"/>
      <c r="I60" s="425"/>
      <c r="J60" s="425"/>
      <c r="K60" s="425"/>
      <c r="L60" s="425"/>
      <c r="M60" s="461"/>
      <c r="N60" s="437"/>
    </row>
    <row r="61" spans="1:14" s="443" customFormat="1" ht="15.75" customHeight="1">
      <c r="A61" s="451"/>
      <c r="B61" s="451"/>
      <c r="C61" s="451"/>
      <c r="D61" s="451"/>
      <c r="E61" s="450"/>
      <c r="F61" s="450"/>
      <c r="G61" s="451"/>
      <c r="H61" s="450"/>
      <c r="M61" s="462"/>
      <c r="N61" s="451"/>
    </row>
    <row r="62" spans="1:14" s="443" customFormat="1" ht="15.75" customHeight="1">
      <c r="A62" s="451"/>
      <c r="B62" s="451"/>
      <c r="C62" s="451"/>
      <c r="D62" s="451"/>
      <c r="E62" s="450"/>
      <c r="F62" s="450"/>
      <c r="G62" s="451"/>
      <c r="H62" s="450"/>
      <c r="M62" s="462"/>
      <c r="N62" s="451"/>
    </row>
    <row r="63" spans="1:14" s="443" customFormat="1" ht="15.75" customHeight="1">
      <c r="A63" s="451"/>
      <c r="B63" s="451"/>
      <c r="C63" s="451"/>
      <c r="D63" s="451"/>
      <c r="E63" s="450"/>
      <c r="F63" s="450"/>
      <c r="G63" s="451"/>
      <c r="H63" s="450"/>
      <c r="M63" s="462"/>
      <c r="N63" s="451"/>
    </row>
    <row r="64" spans="1:14" s="443" customFormat="1" ht="15.75" customHeight="1">
      <c r="A64" s="451"/>
      <c r="B64" s="451"/>
      <c r="C64" s="451"/>
      <c r="D64" s="451"/>
      <c r="E64" s="450"/>
      <c r="F64" s="450"/>
      <c r="G64" s="451"/>
      <c r="H64" s="450"/>
      <c r="M64" s="462"/>
      <c r="N64" s="451"/>
    </row>
    <row r="65" spans="1:14" s="443" customFormat="1" ht="15.75" customHeight="1">
      <c r="A65" s="451"/>
      <c r="B65" s="451"/>
      <c r="C65" s="451"/>
      <c r="D65" s="451"/>
      <c r="E65" s="450"/>
      <c r="F65" s="450"/>
      <c r="G65" s="451"/>
      <c r="H65" s="450"/>
      <c r="M65" s="462"/>
      <c r="N65" s="451"/>
    </row>
    <row r="66" spans="1:14" s="443" customFormat="1" ht="15.75" customHeight="1">
      <c r="A66" s="451"/>
      <c r="B66" s="451"/>
      <c r="C66" s="451"/>
      <c r="D66" s="451"/>
      <c r="E66" s="450"/>
      <c r="F66" s="450"/>
      <c r="G66" s="451"/>
      <c r="H66" s="450"/>
      <c r="M66" s="462"/>
      <c r="N66" s="451"/>
    </row>
    <row r="67" spans="1:14" s="443" customFormat="1" ht="15.75" customHeight="1">
      <c r="A67" s="451"/>
      <c r="B67" s="451"/>
      <c r="C67" s="451"/>
      <c r="D67" s="451"/>
      <c r="E67" s="450"/>
      <c r="F67" s="450"/>
      <c r="G67" s="451"/>
      <c r="H67" s="450"/>
      <c r="M67" s="462"/>
      <c r="N67" s="451"/>
    </row>
    <row r="68" spans="1:14" s="443" customFormat="1" ht="15.75" customHeight="1">
      <c r="A68" s="451"/>
      <c r="B68" s="451"/>
      <c r="C68" s="451"/>
      <c r="D68" s="451"/>
      <c r="E68" s="450"/>
      <c r="F68" s="450"/>
      <c r="G68" s="451"/>
      <c r="H68" s="450"/>
      <c r="M68" s="462"/>
      <c r="N68" s="451"/>
    </row>
    <row r="69" spans="1:14" s="443" customFormat="1" ht="15.75" customHeight="1">
      <c r="A69" s="451"/>
      <c r="B69" s="451"/>
      <c r="C69" s="451"/>
      <c r="D69" s="451"/>
      <c r="E69" s="450"/>
      <c r="F69" s="450"/>
      <c r="G69" s="451"/>
      <c r="H69" s="450"/>
      <c r="M69" s="462"/>
      <c r="N69" s="451"/>
    </row>
    <row r="70" spans="1:14" s="443" customFormat="1" ht="15.75" customHeight="1">
      <c r="A70" s="451"/>
      <c r="B70" s="451"/>
      <c r="C70" s="451"/>
      <c r="D70" s="451"/>
      <c r="E70" s="450"/>
      <c r="F70" s="450"/>
      <c r="G70" s="451"/>
      <c r="H70" s="450"/>
      <c r="M70" s="462"/>
      <c r="N70" s="451"/>
    </row>
    <row r="71" spans="1:14" s="443" customFormat="1" ht="15.75" customHeight="1">
      <c r="A71" s="451"/>
      <c r="B71" s="451"/>
      <c r="C71" s="451"/>
      <c r="D71" s="451"/>
      <c r="E71" s="450"/>
      <c r="F71" s="450"/>
      <c r="G71" s="451"/>
      <c r="H71" s="450"/>
      <c r="M71" s="462"/>
      <c r="N71" s="451"/>
    </row>
    <row r="72" spans="1:14" s="443" customFormat="1" ht="15.75" customHeight="1">
      <c r="A72" s="451"/>
      <c r="B72" s="451"/>
      <c r="C72" s="451"/>
      <c r="D72" s="451"/>
      <c r="E72" s="450"/>
      <c r="F72" s="450"/>
      <c r="G72" s="451"/>
      <c r="H72" s="450"/>
      <c r="M72" s="462"/>
      <c r="N72" s="451"/>
    </row>
    <row r="73" spans="1:14" s="443" customFormat="1" ht="15.75" customHeight="1">
      <c r="A73" s="451"/>
      <c r="B73" s="451"/>
      <c r="C73" s="451"/>
      <c r="D73" s="451"/>
      <c r="E73" s="450"/>
      <c r="F73" s="450"/>
      <c r="G73" s="451"/>
      <c r="H73" s="450"/>
      <c r="M73" s="462"/>
      <c r="N73" s="451"/>
    </row>
    <row r="74" spans="1:14" s="443" customFormat="1" ht="15.75" customHeight="1">
      <c r="A74" s="451"/>
      <c r="B74" s="451"/>
      <c r="C74" s="451"/>
      <c r="D74" s="451"/>
      <c r="E74" s="450"/>
      <c r="F74" s="450"/>
      <c r="G74" s="451"/>
      <c r="H74" s="450"/>
      <c r="M74" s="462"/>
      <c r="N74" s="451"/>
    </row>
    <row r="75" spans="1:14" s="443" customFormat="1" ht="15.75" customHeight="1">
      <c r="A75" s="451"/>
      <c r="B75" s="451"/>
      <c r="C75" s="451"/>
      <c r="D75" s="451"/>
      <c r="E75" s="450"/>
      <c r="F75" s="450"/>
      <c r="G75" s="451"/>
      <c r="H75" s="450"/>
      <c r="M75" s="462"/>
      <c r="N75" s="451"/>
    </row>
    <row r="76" spans="1:14" s="443" customFormat="1" ht="15.75" customHeight="1">
      <c r="A76" s="451"/>
      <c r="B76" s="451"/>
      <c r="C76" s="451"/>
      <c r="D76" s="451"/>
      <c r="E76" s="450"/>
      <c r="F76" s="450"/>
      <c r="G76" s="451"/>
      <c r="H76" s="450"/>
      <c r="M76" s="462"/>
      <c r="N76" s="451"/>
    </row>
    <row r="77" spans="1:14" s="443" customFormat="1" ht="15.75" customHeight="1">
      <c r="A77" s="451"/>
      <c r="B77" s="451"/>
      <c r="C77" s="451"/>
      <c r="D77" s="451"/>
      <c r="E77" s="450"/>
      <c r="F77" s="450"/>
      <c r="G77" s="451"/>
      <c r="H77" s="450"/>
      <c r="M77" s="462"/>
      <c r="N77" s="451"/>
    </row>
    <row r="78" spans="1:14" s="443" customFormat="1" ht="15.75" customHeight="1">
      <c r="A78" s="451"/>
      <c r="B78" s="451"/>
      <c r="C78" s="451"/>
      <c r="D78" s="451"/>
      <c r="E78" s="450"/>
      <c r="F78" s="450"/>
      <c r="G78" s="451"/>
      <c r="H78" s="450"/>
      <c r="M78" s="462"/>
      <c r="N78" s="451"/>
    </row>
    <row r="79" spans="1:14" s="443" customFormat="1" ht="15.75" customHeight="1">
      <c r="A79" s="451"/>
      <c r="B79" s="451"/>
      <c r="C79" s="451"/>
      <c r="D79" s="451"/>
      <c r="E79" s="450"/>
      <c r="F79" s="450"/>
      <c r="G79" s="451"/>
      <c r="H79" s="450"/>
      <c r="M79" s="462"/>
      <c r="N79" s="451"/>
    </row>
    <row r="80" spans="1:14" s="443" customFormat="1" ht="15.75" customHeight="1">
      <c r="A80" s="451"/>
      <c r="B80" s="451"/>
      <c r="C80" s="451"/>
      <c r="D80" s="451"/>
      <c r="E80" s="450"/>
      <c r="F80" s="450"/>
      <c r="G80" s="451"/>
      <c r="H80" s="450"/>
      <c r="M80" s="462"/>
      <c r="N80" s="451"/>
    </row>
    <row r="81" spans="1:14" s="443" customFormat="1" ht="15.75" customHeight="1">
      <c r="A81" s="451"/>
      <c r="B81" s="451"/>
      <c r="C81" s="451"/>
      <c r="D81" s="451"/>
      <c r="E81" s="450"/>
      <c r="F81" s="450"/>
      <c r="G81" s="451"/>
      <c r="H81" s="450"/>
      <c r="M81" s="462"/>
      <c r="N81" s="451"/>
    </row>
    <row r="82" spans="1:14" s="443" customFormat="1" ht="15.75" customHeight="1">
      <c r="A82" s="451"/>
      <c r="B82" s="451"/>
      <c r="C82" s="451"/>
      <c r="D82" s="451"/>
      <c r="E82" s="450"/>
      <c r="F82" s="450"/>
      <c r="G82" s="451"/>
      <c r="H82" s="450"/>
      <c r="M82" s="462"/>
      <c r="N82" s="451"/>
    </row>
    <row r="83" spans="1:14" s="443" customFormat="1" ht="15.75" customHeight="1">
      <c r="A83" s="451"/>
      <c r="B83" s="451"/>
      <c r="C83" s="451"/>
      <c r="D83" s="451"/>
      <c r="E83" s="450"/>
      <c r="F83" s="450"/>
      <c r="G83" s="451"/>
      <c r="H83" s="450"/>
      <c r="M83" s="462"/>
      <c r="N83" s="451"/>
    </row>
    <row r="84" spans="1:14" s="443" customFormat="1" ht="15.75" customHeight="1">
      <c r="A84" s="451"/>
      <c r="B84" s="451"/>
      <c r="C84" s="451"/>
      <c r="D84" s="451"/>
      <c r="E84" s="450"/>
      <c r="F84" s="450"/>
      <c r="G84" s="451"/>
      <c r="H84" s="450"/>
      <c r="M84" s="462"/>
      <c r="N84" s="451"/>
    </row>
    <row r="85" spans="1:14" s="443" customFormat="1" ht="15.75" customHeight="1">
      <c r="A85" s="451"/>
      <c r="B85" s="451"/>
      <c r="C85" s="451"/>
      <c r="D85" s="451"/>
      <c r="E85" s="450"/>
      <c r="F85" s="450"/>
      <c r="G85" s="451"/>
      <c r="H85" s="450"/>
      <c r="M85" s="462"/>
      <c r="N85" s="451"/>
    </row>
    <row r="86" spans="1:14" s="443" customFormat="1" ht="15.75" customHeight="1">
      <c r="A86" s="451"/>
      <c r="B86" s="451"/>
      <c r="C86" s="451"/>
      <c r="D86" s="451"/>
      <c r="E86" s="450"/>
      <c r="F86" s="450"/>
      <c r="G86" s="451"/>
      <c r="H86" s="450"/>
      <c r="M86" s="462"/>
      <c r="N86" s="451"/>
    </row>
    <row r="87" spans="1:14" s="443" customFormat="1" ht="15.75" customHeight="1">
      <c r="A87" s="451"/>
      <c r="B87" s="451"/>
      <c r="C87" s="451"/>
      <c r="D87" s="451"/>
      <c r="E87" s="450"/>
      <c r="F87" s="450"/>
      <c r="G87" s="451"/>
      <c r="H87" s="450"/>
      <c r="M87" s="462"/>
      <c r="N87" s="451"/>
    </row>
    <row r="88" spans="1:14" s="443" customFormat="1" ht="15.75" customHeight="1">
      <c r="A88" s="451"/>
      <c r="B88" s="451"/>
      <c r="C88" s="451"/>
      <c r="D88" s="451"/>
      <c r="E88" s="450"/>
      <c r="F88" s="450"/>
      <c r="G88" s="451"/>
      <c r="H88" s="450"/>
      <c r="M88" s="462"/>
      <c r="N88" s="451"/>
    </row>
    <row r="89" spans="1:14" s="443" customFormat="1" ht="15.75" customHeight="1">
      <c r="A89" s="451"/>
      <c r="B89" s="451"/>
      <c r="C89" s="451"/>
      <c r="D89" s="451"/>
      <c r="E89" s="450"/>
      <c r="F89" s="450"/>
      <c r="G89" s="451"/>
      <c r="H89" s="450"/>
      <c r="M89" s="462"/>
      <c r="N89" s="451"/>
    </row>
    <row r="90" spans="1:14" s="443" customFormat="1" ht="15.75" customHeight="1">
      <c r="A90" s="451"/>
      <c r="B90" s="451"/>
      <c r="C90" s="451"/>
      <c r="D90" s="451"/>
      <c r="E90" s="450"/>
      <c r="F90" s="450"/>
      <c r="G90" s="451"/>
      <c r="H90" s="450"/>
      <c r="M90" s="462"/>
      <c r="N90" s="451"/>
    </row>
    <row r="91" spans="1:14" s="443" customFormat="1" ht="15.75" customHeight="1">
      <c r="A91" s="451"/>
      <c r="B91" s="451"/>
      <c r="C91" s="451"/>
      <c r="D91" s="451"/>
      <c r="E91" s="450"/>
      <c r="F91" s="450"/>
      <c r="G91" s="451"/>
      <c r="H91" s="450"/>
      <c r="M91" s="462"/>
      <c r="N91" s="451"/>
    </row>
    <row r="92" spans="1:14" s="443" customFormat="1" ht="15.75" customHeight="1">
      <c r="A92" s="451"/>
      <c r="B92" s="451"/>
      <c r="C92" s="451"/>
      <c r="D92" s="451"/>
      <c r="E92" s="450"/>
      <c r="F92" s="450"/>
      <c r="G92" s="451"/>
      <c r="H92" s="450"/>
      <c r="M92" s="462"/>
      <c r="N92" s="451"/>
    </row>
    <row r="93" spans="1:14" s="443" customFormat="1" ht="15.75" customHeight="1">
      <c r="A93" s="451"/>
      <c r="B93" s="451"/>
      <c r="C93" s="451"/>
      <c r="D93" s="451"/>
      <c r="E93" s="450"/>
      <c r="F93" s="450"/>
      <c r="G93" s="451"/>
      <c r="H93" s="450"/>
      <c r="M93" s="462"/>
      <c r="N93" s="451"/>
    </row>
    <row r="94" spans="1:14" s="443" customFormat="1" ht="15.75" customHeight="1">
      <c r="A94" s="451"/>
      <c r="B94" s="451"/>
      <c r="C94" s="451"/>
      <c r="D94" s="451"/>
      <c r="E94" s="450"/>
      <c r="F94" s="450"/>
      <c r="G94" s="451"/>
      <c r="H94" s="450"/>
      <c r="M94" s="462"/>
      <c r="N94" s="451"/>
    </row>
    <row r="95" spans="1:14" s="443" customFormat="1" ht="15.75" customHeight="1">
      <c r="A95" s="451"/>
      <c r="B95" s="451"/>
      <c r="C95" s="451"/>
      <c r="D95" s="451"/>
      <c r="E95" s="450"/>
      <c r="F95" s="450"/>
      <c r="G95" s="451"/>
      <c r="H95" s="450"/>
      <c r="M95" s="462"/>
      <c r="N95" s="451"/>
    </row>
    <row r="96" spans="1:14" s="443" customFormat="1" ht="15.75" customHeight="1">
      <c r="A96" s="451"/>
      <c r="B96" s="451"/>
      <c r="C96" s="451"/>
      <c r="D96" s="451"/>
      <c r="E96" s="450"/>
      <c r="F96" s="450"/>
      <c r="G96" s="451"/>
      <c r="H96" s="450"/>
      <c r="M96" s="462"/>
      <c r="N96" s="451"/>
    </row>
    <row r="97" spans="1:14" s="443" customFormat="1" ht="15.75" customHeight="1">
      <c r="A97" s="451"/>
      <c r="B97" s="451"/>
      <c r="C97" s="451"/>
      <c r="D97" s="451"/>
      <c r="E97" s="450"/>
      <c r="F97" s="450"/>
      <c r="G97" s="451"/>
      <c r="H97" s="450"/>
      <c r="M97" s="462"/>
      <c r="N97" s="451"/>
    </row>
    <row r="98" spans="1:14" s="443" customFormat="1" ht="15.75" customHeight="1">
      <c r="A98" s="451"/>
      <c r="B98" s="451"/>
      <c r="C98" s="451"/>
      <c r="D98" s="451"/>
      <c r="E98" s="450"/>
      <c r="F98" s="450"/>
      <c r="G98" s="451"/>
      <c r="H98" s="450"/>
      <c r="M98" s="462"/>
      <c r="N98" s="451"/>
    </row>
    <row r="99" spans="1:14" s="443" customFormat="1" ht="15.75" customHeight="1">
      <c r="A99" s="451"/>
      <c r="B99" s="451"/>
      <c r="C99" s="451"/>
      <c r="D99" s="451"/>
      <c r="E99" s="450"/>
      <c r="F99" s="450"/>
      <c r="G99" s="451"/>
      <c r="H99" s="450"/>
      <c r="M99" s="462"/>
      <c r="N99" s="451"/>
    </row>
    <row r="100" spans="1:14" s="443" customFormat="1" ht="15.75" customHeight="1">
      <c r="A100" s="451"/>
      <c r="B100" s="451"/>
      <c r="C100" s="451"/>
      <c r="D100" s="451"/>
      <c r="E100" s="450"/>
      <c r="F100" s="450"/>
      <c r="G100" s="451"/>
      <c r="H100" s="450"/>
      <c r="M100" s="462"/>
      <c r="N100" s="451"/>
    </row>
    <row r="101" spans="1:14" s="443" customFormat="1" ht="15.75" customHeight="1">
      <c r="A101" s="451"/>
      <c r="B101" s="451"/>
      <c r="C101" s="451"/>
      <c r="D101" s="451"/>
      <c r="E101" s="450"/>
      <c r="F101" s="450"/>
      <c r="G101" s="451"/>
      <c r="H101" s="450"/>
      <c r="M101" s="462"/>
      <c r="N101" s="451"/>
    </row>
    <row r="102" spans="1:14" s="443" customFormat="1" ht="15.75" customHeight="1">
      <c r="A102" s="451"/>
      <c r="B102" s="451"/>
      <c r="C102" s="451"/>
      <c r="D102" s="451"/>
      <c r="E102" s="450"/>
      <c r="F102" s="450"/>
      <c r="G102" s="451"/>
      <c r="H102" s="450"/>
      <c r="M102" s="462"/>
      <c r="N102" s="451"/>
    </row>
    <row r="103" spans="1:14" s="443" customFormat="1" ht="15.75" customHeight="1">
      <c r="A103" s="451"/>
      <c r="B103" s="451"/>
      <c r="C103" s="451"/>
      <c r="D103" s="451"/>
      <c r="E103" s="450"/>
      <c r="F103" s="450"/>
      <c r="G103" s="451"/>
      <c r="H103" s="450"/>
      <c r="M103" s="462"/>
      <c r="N103" s="451"/>
    </row>
    <row r="104" spans="1:14" s="443" customFormat="1" ht="15.75" customHeight="1">
      <c r="A104" s="451"/>
      <c r="B104" s="451"/>
      <c r="C104" s="451"/>
      <c r="D104" s="451"/>
      <c r="E104" s="450"/>
      <c r="F104" s="450"/>
      <c r="G104" s="451"/>
      <c r="H104" s="450"/>
      <c r="M104" s="462"/>
      <c r="N104" s="451"/>
    </row>
    <row r="105" spans="1:14" s="443" customFormat="1" ht="15.75" customHeight="1">
      <c r="A105" s="451"/>
      <c r="B105" s="451"/>
      <c r="C105" s="451"/>
      <c r="D105" s="451"/>
      <c r="E105" s="450"/>
      <c r="F105" s="450"/>
      <c r="G105" s="451"/>
      <c r="H105" s="450"/>
      <c r="M105" s="462"/>
      <c r="N105" s="451"/>
    </row>
    <row r="106" spans="1:14" s="443" customFormat="1" ht="15.75" customHeight="1">
      <c r="A106" s="451"/>
      <c r="B106" s="451"/>
      <c r="C106" s="451"/>
      <c r="D106" s="451"/>
      <c r="E106" s="450"/>
      <c r="F106" s="450"/>
      <c r="G106" s="451"/>
      <c r="H106" s="450"/>
      <c r="M106" s="462"/>
      <c r="N106" s="451"/>
    </row>
    <row r="107" spans="1:14" s="443" customFormat="1" ht="15.75" customHeight="1">
      <c r="A107" s="451"/>
      <c r="B107" s="451"/>
      <c r="C107" s="451"/>
      <c r="D107" s="451"/>
      <c r="E107" s="450"/>
      <c r="F107" s="450"/>
      <c r="G107" s="451"/>
      <c r="H107" s="450"/>
      <c r="M107" s="462"/>
      <c r="N107" s="451"/>
    </row>
    <row r="108" spans="1:14" s="443" customFormat="1" ht="15.75" customHeight="1">
      <c r="A108" s="451"/>
      <c r="B108" s="451"/>
      <c r="C108" s="451"/>
      <c r="D108" s="451"/>
      <c r="E108" s="450"/>
      <c r="F108" s="450"/>
      <c r="G108" s="451"/>
      <c r="H108" s="450"/>
      <c r="M108" s="462"/>
      <c r="N108" s="451"/>
    </row>
    <row r="109" spans="1:14" s="443" customFormat="1" ht="15.75" customHeight="1">
      <c r="A109" s="451"/>
      <c r="B109" s="451"/>
      <c r="C109" s="451"/>
      <c r="D109" s="451"/>
      <c r="E109" s="450"/>
      <c r="F109" s="450"/>
      <c r="G109" s="451"/>
      <c r="H109" s="450"/>
      <c r="M109" s="462"/>
      <c r="N109" s="451"/>
    </row>
    <row r="110" spans="1:14" s="443" customFormat="1" ht="15.75" customHeight="1">
      <c r="A110" s="451"/>
      <c r="B110" s="451"/>
      <c r="C110" s="451"/>
      <c r="D110" s="451"/>
      <c r="E110" s="450"/>
      <c r="F110" s="450"/>
      <c r="G110" s="451"/>
      <c r="H110" s="450"/>
      <c r="M110" s="462"/>
      <c r="N110" s="451"/>
    </row>
    <row r="111" spans="1:14" s="443" customFormat="1" ht="15.75" customHeight="1">
      <c r="A111" s="451"/>
      <c r="B111" s="451"/>
      <c r="C111" s="451"/>
      <c r="D111" s="451"/>
      <c r="E111" s="450"/>
      <c r="F111" s="450"/>
      <c r="G111" s="451"/>
      <c r="H111" s="450"/>
      <c r="M111" s="462"/>
      <c r="N111" s="451"/>
    </row>
    <row r="112" spans="1:14" s="443" customFormat="1" ht="15.75" customHeight="1">
      <c r="A112" s="451"/>
      <c r="B112" s="451"/>
      <c r="C112" s="451"/>
      <c r="D112" s="451"/>
      <c r="E112" s="450"/>
      <c r="F112" s="450"/>
      <c r="G112" s="451"/>
      <c r="H112" s="450"/>
      <c r="M112" s="462"/>
      <c r="N112" s="451"/>
    </row>
    <row r="113" spans="1:14" s="443" customFormat="1" ht="15.75" customHeight="1">
      <c r="A113" s="451"/>
      <c r="B113" s="451"/>
      <c r="C113" s="451"/>
      <c r="D113" s="451"/>
      <c r="E113" s="450"/>
      <c r="F113" s="450"/>
      <c r="G113" s="451"/>
      <c r="H113" s="450"/>
      <c r="M113" s="462"/>
      <c r="N113" s="451"/>
    </row>
    <row r="114" spans="1:14" s="443" customFormat="1" ht="15.75" customHeight="1">
      <c r="A114" s="451"/>
      <c r="B114" s="451"/>
      <c r="C114" s="451"/>
      <c r="D114" s="451"/>
      <c r="E114" s="450"/>
      <c r="F114" s="450"/>
      <c r="G114" s="451"/>
      <c r="H114" s="450"/>
      <c r="M114" s="462"/>
      <c r="N114" s="451"/>
    </row>
    <row r="115" spans="1:14" s="443" customFormat="1" ht="15.75" customHeight="1">
      <c r="A115" s="451"/>
      <c r="B115" s="451"/>
      <c r="C115" s="451"/>
      <c r="D115" s="451"/>
      <c r="E115" s="450"/>
      <c r="F115" s="450"/>
      <c r="G115" s="451"/>
      <c r="H115" s="450"/>
      <c r="M115" s="462"/>
      <c r="N115" s="451"/>
    </row>
    <row r="116" spans="1:14" s="443" customFormat="1" ht="15.75" customHeight="1">
      <c r="A116" s="451"/>
      <c r="B116" s="451"/>
      <c r="C116" s="451"/>
      <c r="D116" s="451"/>
      <c r="E116" s="450"/>
      <c r="F116" s="450"/>
      <c r="G116" s="451"/>
      <c r="H116" s="450"/>
      <c r="M116" s="462"/>
      <c r="N116" s="451"/>
    </row>
    <row r="117" spans="1:14" s="443" customFormat="1" ht="15.75" customHeight="1">
      <c r="A117" s="451"/>
      <c r="B117" s="451"/>
      <c r="C117" s="451"/>
      <c r="D117" s="451"/>
      <c r="E117" s="450"/>
      <c r="F117" s="450"/>
      <c r="G117" s="451"/>
      <c r="H117" s="450"/>
      <c r="M117" s="462"/>
      <c r="N117" s="451"/>
    </row>
    <row r="118" spans="1:14" s="443" customFormat="1" ht="15.75" customHeight="1">
      <c r="A118" s="451"/>
      <c r="B118" s="451"/>
      <c r="C118" s="451"/>
      <c r="D118" s="451"/>
      <c r="E118" s="450"/>
      <c r="F118" s="450"/>
      <c r="G118" s="451"/>
      <c r="H118" s="450"/>
      <c r="M118" s="462"/>
      <c r="N118" s="451"/>
    </row>
    <row r="119" spans="1:14" s="443" customFormat="1" ht="15.75" customHeight="1">
      <c r="A119" s="451"/>
      <c r="B119" s="451"/>
      <c r="C119" s="451"/>
      <c r="D119" s="451"/>
      <c r="E119" s="450"/>
      <c r="F119" s="450"/>
      <c r="G119" s="451"/>
      <c r="H119" s="450"/>
      <c r="M119" s="462"/>
      <c r="N119" s="451"/>
    </row>
    <row r="120" spans="1:14" s="443" customFormat="1" ht="15.75" customHeight="1">
      <c r="A120" s="451"/>
      <c r="B120" s="451"/>
      <c r="C120" s="451"/>
      <c r="D120" s="451"/>
      <c r="E120" s="450"/>
      <c r="F120" s="450"/>
      <c r="G120" s="451"/>
      <c r="H120" s="450"/>
      <c r="M120" s="462"/>
      <c r="N120" s="451"/>
    </row>
    <row r="121" spans="1:14" s="443" customFormat="1" ht="15.75" customHeight="1">
      <c r="A121" s="451"/>
      <c r="B121" s="451"/>
      <c r="C121" s="451"/>
      <c r="D121" s="451"/>
      <c r="E121" s="450"/>
      <c r="F121" s="450"/>
      <c r="G121" s="451"/>
      <c r="H121" s="450"/>
      <c r="M121" s="462"/>
      <c r="N121" s="451"/>
    </row>
    <row r="122" spans="1:14" s="443" customFormat="1" ht="15.75" customHeight="1">
      <c r="A122" s="451"/>
      <c r="B122" s="451"/>
      <c r="C122" s="451"/>
      <c r="D122" s="451"/>
      <c r="E122" s="450"/>
      <c r="F122" s="450"/>
      <c r="G122" s="451"/>
      <c r="H122" s="450"/>
      <c r="M122" s="462"/>
      <c r="N122" s="451"/>
    </row>
    <row r="123" spans="1:14" s="443" customFormat="1" ht="15.75" customHeight="1">
      <c r="A123" s="451"/>
      <c r="B123" s="451"/>
      <c r="C123" s="451"/>
      <c r="D123" s="451"/>
      <c r="E123" s="450"/>
      <c r="F123" s="450"/>
      <c r="G123" s="451"/>
      <c r="H123" s="450"/>
      <c r="M123" s="462"/>
      <c r="N123" s="451"/>
    </row>
    <row r="124" spans="1:14" s="443" customFormat="1" ht="15.75" customHeight="1">
      <c r="A124" s="451"/>
      <c r="B124" s="451"/>
      <c r="C124" s="451"/>
      <c r="D124" s="451"/>
      <c r="E124" s="450"/>
      <c r="F124" s="450"/>
      <c r="G124" s="451"/>
      <c r="H124" s="450"/>
      <c r="M124" s="462"/>
      <c r="N124" s="451"/>
    </row>
    <row r="125" spans="1:14" s="443" customFormat="1" ht="15.75" customHeight="1">
      <c r="A125" s="451"/>
      <c r="B125" s="451"/>
      <c r="C125" s="451"/>
      <c r="D125" s="451"/>
      <c r="E125" s="450"/>
      <c r="F125" s="450"/>
      <c r="G125" s="451"/>
      <c r="H125" s="450"/>
      <c r="M125" s="462"/>
      <c r="N125" s="451"/>
    </row>
    <row r="126" spans="1:14" s="443" customFormat="1" ht="15.75" customHeight="1">
      <c r="A126" s="451"/>
      <c r="B126" s="451"/>
      <c r="C126" s="451"/>
      <c r="D126" s="451"/>
      <c r="E126" s="450"/>
      <c r="F126" s="450"/>
      <c r="G126" s="451"/>
      <c r="H126" s="450"/>
      <c r="M126" s="462"/>
      <c r="N126" s="451"/>
    </row>
    <row r="127" spans="1:14" s="443" customFormat="1" ht="15.75" customHeight="1">
      <c r="A127" s="451"/>
      <c r="B127" s="451"/>
      <c r="C127" s="451"/>
      <c r="D127" s="451"/>
      <c r="E127" s="450"/>
      <c r="F127" s="450"/>
      <c r="G127" s="451"/>
      <c r="H127" s="450"/>
      <c r="M127" s="462"/>
      <c r="N127" s="451"/>
    </row>
    <row r="128" spans="1:14" s="443" customFormat="1" ht="15.75" customHeight="1">
      <c r="A128" s="451"/>
      <c r="B128" s="451"/>
      <c r="C128" s="451"/>
      <c r="D128" s="451"/>
      <c r="E128" s="450"/>
      <c r="F128" s="450"/>
      <c r="G128" s="451"/>
      <c r="H128" s="450"/>
      <c r="M128" s="462"/>
      <c r="N128" s="451"/>
    </row>
    <row r="129" spans="1:14" s="443" customFormat="1" ht="15.75" customHeight="1">
      <c r="A129" s="451"/>
      <c r="B129" s="451"/>
      <c r="C129" s="451"/>
      <c r="D129" s="451"/>
      <c r="E129" s="450"/>
      <c r="F129" s="450"/>
      <c r="G129" s="451"/>
      <c r="H129" s="450"/>
      <c r="M129" s="462"/>
      <c r="N129" s="451"/>
    </row>
    <row r="130" spans="1:14" s="443" customFormat="1" ht="15.75" customHeight="1">
      <c r="A130" s="451"/>
      <c r="B130" s="451"/>
      <c r="C130" s="451"/>
      <c r="D130" s="451"/>
      <c r="E130" s="450"/>
      <c r="F130" s="450"/>
      <c r="G130" s="451"/>
      <c r="H130" s="450"/>
      <c r="M130" s="462"/>
      <c r="N130" s="451"/>
    </row>
    <row r="131" spans="1:14" s="443" customFormat="1" ht="15.75" customHeight="1">
      <c r="A131" s="451"/>
      <c r="B131" s="451"/>
      <c r="C131" s="451"/>
      <c r="D131" s="451"/>
      <c r="E131" s="450"/>
      <c r="F131" s="450"/>
      <c r="G131" s="451"/>
      <c r="H131" s="450"/>
      <c r="M131" s="462"/>
      <c r="N131" s="451"/>
    </row>
    <row r="132" spans="1:14" s="443" customFormat="1" ht="15.75" customHeight="1">
      <c r="A132" s="451"/>
      <c r="B132" s="451"/>
      <c r="C132" s="451"/>
      <c r="D132" s="451"/>
      <c r="E132" s="450"/>
      <c r="F132" s="450"/>
      <c r="G132" s="451"/>
      <c r="H132" s="450"/>
      <c r="M132" s="462"/>
      <c r="N132" s="451"/>
    </row>
    <row r="133" spans="1:14" s="443" customFormat="1" ht="15.75" customHeight="1">
      <c r="A133" s="451"/>
      <c r="B133" s="451"/>
      <c r="C133" s="451"/>
      <c r="D133" s="451"/>
      <c r="E133" s="450"/>
      <c r="F133" s="450"/>
      <c r="G133" s="451"/>
      <c r="H133" s="450"/>
      <c r="M133" s="462"/>
      <c r="N133" s="451"/>
    </row>
    <row r="134" spans="1:14" s="443" customFormat="1" ht="15.75" customHeight="1">
      <c r="A134" s="451"/>
      <c r="B134" s="451"/>
      <c r="C134" s="451"/>
      <c r="D134" s="451"/>
      <c r="E134" s="450"/>
      <c r="F134" s="450"/>
      <c r="G134" s="451"/>
      <c r="H134" s="450"/>
      <c r="M134" s="462"/>
      <c r="N134" s="451"/>
    </row>
    <row r="135" spans="1:14" s="443" customFormat="1" ht="15.75" customHeight="1">
      <c r="A135" s="451"/>
      <c r="B135" s="451"/>
      <c r="C135" s="451"/>
      <c r="D135" s="451"/>
      <c r="E135" s="450"/>
      <c r="F135" s="450"/>
      <c r="G135" s="451"/>
      <c r="H135" s="450"/>
      <c r="M135" s="462"/>
      <c r="N135" s="451"/>
    </row>
    <row r="136" spans="1:14" s="443" customFormat="1" ht="15.75" customHeight="1">
      <c r="A136" s="451"/>
      <c r="B136" s="451"/>
      <c r="C136" s="451"/>
      <c r="D136" s="451"/>
      <c r="E136" s="450"/>
      <c r="F136" s="450"/>
      <c r="G136" s="451"/>
      <c r="H136" s="450"/>
      <c r="M136" s="462"/>
      <c r="N136" s="451"/>
    </row>
    <row r="137" spans="1:14" s="443" customFormat="1" ht="15.75" customHeight="1">
      <c r="A137" s="451"/>
      <c r="B137" s="451"/>
      <c r="C137" s="451"/>
      <c r="D137" s="451"/>
      <c r="E137" s="450"/>
      <c r="F137" s="450"/>
      <c r="G137" s="451"/>
      <c r="H137" s="450"/>
      <c r="M137" s="462"/>
      <c r="N137" s="451"/>
    </row>
    <row r="138" spans="1:14" s="443" customFormat="1" ht="15.75" customHeight="1">
      <c r="A138" s="451"/>
      <c r="B138" s="451"/>
      <c r="C138" s="451"/>
      <c r="D138" s="451"/>
      <c r="E138" s="450"/>
      <c r="F138" s="450"/>
      <c r="G138" s="451"/>
      <c r="H138" s="450"/>
      <c r="M138" s="462"/>
      <c r="N138" s="451"/>
    </row>
    <row r="139" spans="1:14" s="443" customFormat="1" ht="15.75" customHeight="1">
      <c r="A139" s="451"/>
      <c r="B139" s="451"/>
      <c r="C139" s="451"/>
      <c r="D139" s="451"/>
      <c r="E139" s="450"/>
      <c r="F139" s="450"/>
      <c r="G139" s="451"/>
      <c r="H139" s="450"/>
      <c r="M139" s="462"/>
      <c r="N139" s="451"/>
    </row>
    <row r="140" spans="1:14" s="443" customFormat="1" ht="15.75" customHeight="1">
      <c r="A140" s="451"/>
      <c r="B140" s="451"/>
      <c r="C140" s="451"/>
      <c r="D140" s="451"/>
      <c r="E140" s="450"/>
      <c r="F140" s="450"/>
      <c r="G140" s="451"/>
      <c r="H140" s="450"/>
      <c r="M140" s="462"/>
      <c r="N140" s="451"/>
    </row>
    <row r="141" spans="1:14" s="443" customFormat="1" ht="15.75" customHeight="1">
      <c r="A141" s="451"/>
      <c r="B141" s="451"/>
      <c r="C141" s="451"/>
      <c r="D141" s="451"/>
      <c r="E141" s="450"/>
      <c r="F141" s="450"/>
      <c r="G141" s="451"/>
      <c r="H141" s="450"/>
      <c r="M141" s="462"/>
      <c r="N141" s="451"/>
    </row>
    <row r="142" spans="1:14" s="443" customFormat="1" ht="15.75" customHeight="1">
      <c r="A142" s="451"/>
      <c r="B142" s="451"/>
      <c r="C142" s="451"/>
      <c r="D142" s="451"/>
      <c r="E142" s="450"/>
      <c r="F142" s="450"/>
      <c r="G142" s="451"/>
      <c r="H142" s="450"/>
      <c r="M142" s="462"/>
      <c r="N142" s="451"/>
    </row>
    <row r="143" spans="1:14" s="443" customFormat="1" ht="15.75" customHeight="1">
      <c r="A143" s="451"/>
      <c r="B143" s="451"/>
      <c r="C143" s="451"/>
      <c r="D143" s="451"/>
      <c r="E143" s="450"/>
      <c r="F143" s="450"/>
      <c r="G143" s="451"/>
      <c r="H143" s="450"/>
      <c r="M143" s="462"/>
      <c r="N143" s="451"/>
    </row>
    <row r="144" spans="1:14" s="443" customFormat="1" ht="15.75" customHeight="1">
      <c r="A144" s="451"/>
      <c r="B144" s="451"/>
      <c r="C144" s="451"/>
      <c r="D144" s="451"/>
      <c r="E144" s="450"/>
      <c r="F144" s="450"/>
      <c r="G144" s="451"/>
      <c r="H144" s="450"/>
      <c r="M144" s="462"/>
      <c r="N144" s="451"/>
    </row>
    <row r="145" spans="1:14" s="443" customFormat="1" ht="15.75" customHeight="1">
      <c r="A145" s="451"/>
      <c r="B145" s="451"/>
      <c r="C145" s="451"/>
      <c r="D145" s="451"/>
      <c r="E145" s="450"/>
      <c r="F145" s="450"/>
      <c r="G145" s="451"/>
      <c r="H145" s="450"/>
      <c r="M145" s="462"/>
      <c r="N145" s="451"/>
    </row>
    <row r="146" spans="1:14" s="443" customFormat="1" ht="15.75" customHeight="1">
      <c r="A146" s="451"/>
      <c r="B146" s="451"/>
      <c r="C146" s="451"/>
      <c r="D146" s="451"/>
      <c r="E146" s="450"/>
      <c r="F146" s="450"/>
      <c r="G146" s="451"/>
      <c r="H146" s="450"/>
      <c r="M146" s="462"/>
      <c r="N146" s="451"/>
    </row>
    <row r="147" spans="1:14" s="443" customFormat="1" ht="15.75" customHeight="1">
      <c r="A147" s="451"/>
      <c r="B147" s="451"/>
      <c r="C147" s="451"/>
      <c r="D147" s="451"/>
      <c r="E147" s="450"/>
      <c r="F147" s="450"/>
      <c r="G147" s="451"/>
      <c r="H147" s="450"/>
      <c r="M147" s="462"/>
      <c r="N147" s="451"/>
    </row>
    <row r="148" spans="1:14" s="443" customFormat="1" ht="15.75" customHeight="1">
      <c r="A148" s="451"/>
      <c r="B148" s="451"/>
      <c r="C148" s="451"/>
      <c r="D148" s="451"/>
      <c r="E148" s="450"/>
      <c r="F148" s="450"/>
      <c r="G148" s="451"/>
      <c r="H148" s="450"/>
      <c r="M148" s="462"/>
      <c r="N148" s="451"/>
    </row>
    <row r="149" spans="1:14" s="443" customFormat="1" ht="15.75" customHeight="1">
      <c r="A149" s="451"/>
      <c r="B149" s="451"/>
      <c r="C149" s="451"/>
      <c r="D149" s="451"/>
      <c r="E149" s="450"/>
      <c r="F149" s="450"/>
      <c r="G149" s="451"/>
      <c r="H149" s="450"/>
      <c r="M149" s="462"/>
      <c r="N149" s="451"/>
    </row>
    <row r="150" spans="1:14" s="443" customFormat="1" ht="15.75" customHeight="1">
      <c r="A150" s="451"/>
      <c r="B150" s="451"/>
      <c r="C150" s="451"/>
      <c r="D150" s="451"/>
      <c r="E150" s="450"/>
      <c r="F150" s="450"/>
      <c r="G150" s="451"/>
      <c r="H150" s="450"/>
      <c r="M150" s="462"/>
      <c r="N150" s="451"/>
    </row>
    <row r="151" spans="1:14" s="443" customFormat="1" ht="15.75" customHeight="1">
      <c r="A151" s="451"/>
      <c r="B151" s="451"/>
      <c r="C151" s="451"/>
      <c r="D151" s="451"/>
      <c r="E151" s="450"/>
      <c r="F151" s="450"/>
      <c r="G151" s="451"/>
      <c r="H151" s="450"/>
      <c r="M151" s="462"/>
      <c r="N151" s="451"/>
    </row>
    <row r="152" spans="1:14" s="443" customFormat="1" ht="15.75" customHeight="1">
      <c r="A152" s="451"/>
      <c r="B152" s="451"/>
      <c r="C152" s="451"/>
      <c r="D152" s="451"/>
      <c r="E152" s="450"/>
      <c r="F152" s="450"/>
      <c r="G152" s="451"/>
      <c r="H152" s="450"/>
      <c r="M152" s="462"/>
      <c r="N152" s="451"/>
    </row>
    <row r="153" spans="1:14" s="443" customFormat="1" ht="15.75" customHeight="1">
      <c r="A153" s="451"/>
      <c r="B153" s="451"/>
      <c r="C153" s="451"/>
      <c r="D153" s="451"/>
      <c r="E153" s="450"/>
      <c r="F153" s="450"/>
      <c r="G153" s="451"/>
      <c r="H153" s="450"/>
      <c r="M153" s="462"/>
      <c r="N153" s="451"/>
    </row>
    <row r="154" spans="1:14" s="443" customFormat="1" ht="15.75" customHeight="1">
      <c r="A154" s="451"/>
      <c r="B154" s="451"/>
      <c r="C154" s="451"/>
      <c r="D154" s="451"/>
      <c r="E154" s="450"/>
      <c r="F154" s="450"/>
      <c r="G154" s="451"/>
      <c r="H154" s="450"/>
      <c r="M154" s="462"/>
      <c r="N154" s="451"/>
    </row>
    <row r="155" spans="1:14" s="443" customFormat="1" ht="15.75" customHeight="1">
      <c r="A155" s="451"/>
      <c r="B155" s="451"/>
      <c r="C155" s="451"/>
      <c r="D155" s="451"/>
      <c r="E155" s="450"/>
      <c r="F155" s="450"/>
      <c r="G155" s="451"/>
      <c r="H155" s="450"/>
      <c r="M155" s="462"/>
      <c r="N155" s="451"/>
    </row>
    <row r="156" spans="1:14" s="443" customFormat="1" ht="15.75" customHeight="1">
      <c r="A156" s="451"/>
      <c r="B156" s="451"/>
      <c r="C156" s="451"/>
      <c r="D156" s="451"/>
      <c r="E156" s="450"/>
      <c r="F156" s="450"/>
      <c r="G156" s="451"/>
      <c r="H156" s="450"/>
      <c r="M156" s="462"/>
      <c r="N156" s="451"/>
    </row>
    <row r="157" spans="1:14" s="443" customFormat="1" ht="15.75" customHeight="1">
      <c r="A157" s="451"/>
      <c r="B157" s="451"/>
      <c r="C157" s="451"/>
      <c r="D157" s="451"/>
      <c r="E157" s="450"/>
      <c r="F157" s="450"/>
      <c r="G157" s="451"/>
      <c r="H157" s="450"/>
      <c r="M157" s="462"/>
      <c r="N157" s="451"/>
    </row>
    <row r="158" spans="1:14" s="443" customFormat="1" ht="15.75" customHeight="1">
      <c r="A158" s="451"/>
      <c r="B158" s="451"/>
      <c r="C158" s="451"/>
      <c r="D158" s="451"/>
      <c r="E158" s="450"/>
      <c r="F158" s="450"/>
      <c r="G158" s="451"/>
      <c r="H158" s="450"/>
      <c r="M158" s="462"/>
      <c r="N158" s="451"/>
    </row>
    <row r="159" spans="1:14" s="443" customFormat="1" ht="15.75" customHeight="1">
      <c r="A159" s="451"/>
      <c r="B159" s="451"/>
      <c r="C159" s="451"/>
      <c r="D159" s="451"/>
      <c r="E159" s="450"/>
      <c r="F159" s="450"/>
      <c r="G159" s="451"/>
      <c r="H159" s="450"/>
      <c r="M159" s="462"/>
      <c r="N159" s="451"/>
    </row>
    <row r="160" spans="1:14" s="443" customFormat="1" ht="15.75" customHeight="1">
      <c r="A160" s="451"/>
      <c r="B160" s="451"/>
      <c r="C160" s="451"/>
      <c r="D160" s="451"/>
      <c r="E160" s="450"/>
      <c r="F160" s="450"/>
      <c r="G160" s="451"/>
      <c r="H160" s="450"/>
      <c r="M160" s="462"/>
      <c r="N160" s="451"/>
    </row>
    <row r="161" spans="1:14" s="443" customFormat="1" ht="15.75" customHeight="1">
      <c r="A161" s="451"/>
      <c r="B161" s="451"/>
      <c r="C161" s="451"/>
      <c r="D161" s="451"/>
      <c r="E161" s="450"/>
      <c r="F161" s="450"/>
      <c r="G161" s="451"/>
      <c r="H161" s="450"/>
      <c r="M161" s="462"/>
      <c r="N161" s="451"/>
    </row>
    <row r="162" spans="1:14" s="443" customFormat="1" ht="15.75" customHeight="1">
      <c r="A162" s="451"/>
      <c r="B162" s="451"/>
      <c r="C162" s="451"/>
      <c r="D162" s="451"/>
      <c r="E162" s="450"/>
      <c r="F162" s="450"/>
      <c r="G162" s="451"/>
      <c r="H162" s="450"/>
      <c r="M162" s="462"/>
      <c r="N162" s="451"/>
    </row>
    <row r="163" spans="1:14" s="443" customFormat="1" ht="15.75" customHeight="1">
      <c r="A163" s="451"/>
      <c r="B163" s="451"/>
      <c r="C163" s="451"/>
      <c r="D163" s="451"/>
      <c r="E163" s="450"/>
      <c r="F163" s="450"/>
      <c r="G163" s="451"/>
      <c r="H163" s="450"/>
      <c r="M163" s="462"/>
      <c r="N163" s="451"/>
    </row>
    <row r="164" spans="1:14" s="443" customFormat="1" ht="15.75" customHeight="1">
      <c r="A164" s="451"/>
      <c r="B164" s="451"/>
      <c r="C164" s="451"/>
      <c r="D164" s="451"/>
      <c r="E164" s="450"/>
      <c r="F164" s="450"/>
      <c r="G164" s="451"/>
      <c r="H164" s="450"/>
      <c r="M164" s="462"/>
      <c r="N164" s="451"/>
    </row>
    <row r="165" spans="1:14" s="443" customFormat="1" ht="15.75" customHeight="1">
      <c r="A165" s="451"/>
      <c r="B165" s="451"/>
      <c r="C165" s="451"/>
      <c r="D165" s="451"/>
      <c r="E165" s="450"/>
      <c r="F165" s="450"/>
      <c r="G165" s="451"/>
      <c r="H165" s="450"/>
      <c r="M165" s="462"/>
      <c r="N165" s="451"/>
    </row>
    <row r="166" spans="1:14" s="443" customFormat="1" ht="15.75" customHeight="1">
      <c r="A166" s="451"/>
      <c r="B166" s="451"/>
      <c r="C166" s="451"/>
      <c r="D166" s="451"/>
      <c r="E166" s="450"/>
      <c r="F166" s="450"/>
      <c r="G166" s="451"/>
      <c r="H166" s="450"/>
      <c r="M166" s="462"/>
      <c r="N166" s="451"/>
    </row>
    <row r="167" spans="1:14" s="443" customFormat="1" ht="15.75" customHeight="1">
      <c r="A167" s="451"/>
      <c r="B167" s="451"/>
      <c r="C167" s="451"/>
      <c r="D167" s="451"/>
      <c r="E167" s="450"/>
      <c r="F167" s="450"/>
      <c r="G167" s="451"/>
      <c r="H167" s="450"/>
      <c r="M167" s="462"/>
      <c r="N167" s="451"/>
    </row>
    <row r="168" spans="1:14" s="443" customFormat="1" ht="15.75" customHeight="1">
      <c r="A168" s="451"/>
      <c r="B168" s="451"/>
      <c r="C168" s="451"/>
      <c r="D168" s="451"/>
      <c r="E168" s="450"/>
      <c r="F168" s="450"/>
      <c r="G168" s="451"/>
      <c r="H168" s="450"/>
      <c r="M168" s="462"/>
      <c r="N168" s="451"/>
    </row>
    <row r="169" spans="1:14" s="443" customFormat="1" ht="15.75" customHeight="1">
      <c r="A169" s="451"/>
      <c r="B169" s="451"/>
      <c r="C169" s="451"/>
      <c r="D169" s="451"/>
      <c r="E169" s="450"/>
      <c r="F169" s="450"/>
      <c r="G169" s="451"/>
      <c r="H169" s="450"/>
      <c r="M169" s="462"/>
      <c r="N169" s="451"/>
    </row>
    <row r="170" spans="1:14" s="443" customFormat="1" ht="15.75" customHeight="1">
      <c r="A170" s="451"/>
      <c r="B170" s="451"/>
      <c r="C170" s="451"/>
      <c r="D170" s="451"/>
      <c r="E170" s="450"/>
      <c r="F170" s="450"/>
      <c r="G170" s="451"/>
      <c r="H170" s="450"/>
      <c r="M170" s="462"/>
      <c r="N170" s="451"/>
    </row>
    <row r="171" spans="1:14" s="443" customFormat="1" ht="15.75" customHeight="1">
      <c r="A171" s="451"/>
      <c r="B171" s="451"/>
      <c r="C171" s="451"/>
      <c r="D171" s="451"/>
      <c r="E171" s="450"/>
      <c r="F171" s="450"/>
      <c r="G171" s="451"/>
      <c r="H171" s="450"/>
      <c r="M171" s="462"/>
      <c r="N171" s="451"/>
    </row>
    <row r="172" spans="1:14" s="443" customFormat="1" ht="15.75" customHeight="1">
      <c r="A172" s="451"/>
      <c r="B172" s="451"/>
      <c r="C172" s="451"/>
      <c r="D172" s="451"/>
      <c r="E172" s="450"/>
      <c r="F172" s="450"/>
      <c r="G172" s="451"/>
      <c r="H172" s="450"/>
      <c r="M172" s="462"/>
      <c r="N172" s="451"/>
    </row>
    <row r="173" spans="1:14" s="443" customFormat="1" ht="15.75" customHeight="1">
      <c r="A173" s="451"/>
      <c r="B173" s="451"/>
      <c r="C173" s="451"/>
      <c r="D173" s="451"/>
      <c r="E173" s="450"/>
      <c r="F173" s="450"/>
      <c r="G173" s="451"/>
      <c r="H173" s="450"/>
      <c r="M173" s="462"/>
      <c r="N173" s="451"/>
    </row>
    <row r="174" spans="1:14" s="443" customFormat="1" ht="15.75" customHeight="1">
      <c r="A174" s="451"/>
      <c r="B174" s="451"/>
      <c r="C174" s="451"/>
      <c r="D174" s="451"/>
      <c r="E174" s="450"/>
      <c r="F174" s="450"/>
      <c r="G174" s="451"/>
      <c r="H174" s="450"/>
      <c r="M174" s="462"/>
      <c r="N174" s="451"/>
    </row>
    <row r="175" spans="1:14" s="443" customFormat="1" ht="15.75" customHeight="1">
      <c r="A175" s="451"/>
      <c r="B175" s="451"/>
      <c r="C175" s="451"/>
      <c r="D175" s="451"/>
      <c r="E175" s="450"/>
      <c r="F175" s="450"/>
      <c r="G175" s="451"/>
      <c r="H175" s="450"/>
      <c r="M175" s="462"/>
      <c r="N175" s="451"/>
    </row>
    <row r="176" spans="1:14" s="443" customFormat="1" ht="15.75" customHeight="1">
      <c r="A176" s="451"/>
      <c r="B176" s="451"/>
      <c r="C176" s="451"/>
      <c r="D176" s="451"/>
      <c r="E176" s="450"/>
      <c r="F176" s="450"/>
      <c r="G176" s="451"/>
      <c r="H176" s="450"/>
      <c r="M176" s="462"/>
      <c r="N176" s="451"/>
    </row>
    <row r="177" spans="1:14" s="443" customFormat="1" ht="15.75" customHeight="1">
      <c r="A177" s="451"/>
      <c r="B177" s="451"/>
      <c r="C177" s="451"/>
      <c r="D177" s="451"/>
      <c r="E177" s="450"/>
      <c r="F177" s="450"/>
      <c r="G177" s="451"/>
      <c r="H177" s="450"/>
      <c r="M177" s="462"/>
      <c r="N177" s="451"/>
    </row>
    <row r="178" spans="1:14" s="443" customFormat="1" ht="15.75" customHeight="1">
      <c r="A178" s="451"/>
      <c r="B178" s="451"/>
      <c r="C178" s="451"/>
      <c r="D178" s="451"/>
      <c r="E178" s="450"/>
      <c r="F178" s="450"/>
      <c r="G178" s="451"/>
      <c r="H178" s="450"/>
      <c r="M178" s="462"/>
      <c r="N178" s="451"/>
    </row>
    <row r="179" spans="1:14" s="443" customFormat="1" ht="15.75" customHeight="1">
      <c r="A179" s="451"/>
      <c r="B179" s="451"/>
      <c r="C179" s="451"/>
      <c r="D179" s="451"/>
      <c r="E179" s="450"/>
      <c r="F179" s="450"/>
      <c r="G179" s="451"/>
      <c r="H179" s="450"/>
      <c r="M179" s="462"/>
      <c r="N179" s="451"/>
    </row>
    <row r="180" spans="1:14" s="443" customFormat="1" ht="15.75" customHeight="1">
      <c r="A180" s="451"/>
      <c r="B180" s="451"/>
      <c r="C180" s="451"/>
      <c r="D180" s="451"/>
      <c r="E180" s="450"/>
      <c r="F180" s="450"/>
      <c r="G180" s="451"/>
      <c r="H180" s="450"/>
      <c r="M180" s="462"/>
      <c r="N180" s="451"/>
    </row>
    <row r="181" spans="1:14" s="443" customFormat="1" ht="15.75" customHeight="1">
      <c r="A181" s="451"/>
      <c r="B181" s="451"/>
      <c r="C181" s="451"/>
      <c r="D181" s="451"/>
      <c r="E181" s="450"/>
      <c r="F181" s="450"/>
      <c r="G181" s="451"/>
      <c r="H181" s="450"/>
      <c r="M181" s="462"/>
      <c r="N181" s="451"/>
    </row>
    <row r="182" spans="1:14" s="443" customFormat="1" ht="15.75" customHeight="1">
      <c r="A182" s="451"/>
      <c r="B182" s="451"/>
      <c r="C182" s="451"/>
      <c r="D182" s="451"/>
      <c r="E182" s="450"/>
      <c r="F182" s="450"/>
      <c r="G182" s="451"/>
      <c r="H182" s="450"/>
      <c r="M182" s="462"/>
      <c r="N182" s="451"/>
    </row>
    <row r="183" spans="1:14" s="443" customFormat="1" ht="15.75" customHeight="1">
      <c r="A183" s="451"/>
      <c r="B183" s="451"/>
      <c r="C183" s="451"/>
      <c r="D183" s="451"/>
      <c r="E183" s="450"/>
      <c r="F183" s="450"/>
      <c r="G183" s="451"/>
      <c r="H183" s="450"/>
      <c r="M183" s="462"/>
      <c r="N183" s="451"/>
    </row>
    <row r="184" spans="1:14" s="443" customFormat="1" ht="15.75" customHeight="1">
      <c r="A184" s="451"/>
      <c r="B184" s="451"/>
      <c r="C184" s="451"/>
      <c r="D184" s="451"/>
      <c r="E184" s="450"/>
      <c r="F184" s="450"/>
      <c r="G184" s="451"/>
      <c r="H184" s="450"/>
      <c r="M184" s="462"/>
      <c r="N184" s="451"/>
    </row>
    <row r="185" spans="1:14" s="443" customFormat="1" ht="15.75" customHeight="1">
      <c r="A185" s="451"/>
      <c r="B185" s="451"/>
      <c r="C185" s="451"/>
      <c r="D185" s="451"/>
      <c r="E185" s="450"/>
      <c r="F185" s="450"/>
      <c r="G185" s="451"/>
      <c r="H185" s="450"/>
      <c r="M185" s="462"/>
      <c r="N185" s="451"/>
    </row>
    <row r="186" spans="1:14" s="443" customFormat="1" ht="15.75" customHeight="1">
      <c r="A186" s="451"/>
      <c r="B186" s="451"/>
      <c r="C186" s="451"/>
      <c r="D186" s="451"/>
      <c r="E186" s="450"/>
      <c r="F186" s="450"/>
      <c r="G186" s="451"/>
      <c r="H186" s="450"/>
      <c r="M186" s="462"/>
      <c r="N186" s="451"/>
    </row>
    <row r="187" spans="1:14" s="443" customFormat="1" ht="15.75" customHeight="1">
      <c r="A187" s="451"/>
      <c r="B187" s="451"/>
      <c r="C187" s="451"/>
      <c r="D187" s="451"/>
      <c r="E187" s="450"/>
      <c r="F187" s="450"/>
      <c r="G187" s="451"/>
      <c r="H187" s="450"/>
      <c r="M187" s="462"/>
      <c r="N187" s="451"/>
    </row>
    <row r="188" spans="1:14" s="443" customFormat="1" ht="15.75" customHeight="1">
      <c r="A188" s="451"/>
      <c r="B188" s="451"/>
      <c r="C188" s="451"/>
      <c r="D188" s="451"/>
      <c r="E188" s="450"/>
      <c r="F188" s="450"/>
      <c r="G188" s="451"/>
      <c r="H188" s="450"/>
      <c r="M188" s="462"/>
      <c r="N188" s="451"/>
    </row>
    <row r="189" spans="1:14" s="443" customFormat="1" ht="15.75" customHeight="1">
      <c r="A189" s="451"/>
      <c r="B189" s="451"/>
      <c r="C189" s="451"/>
      <c r="D189" s="451"/>
      <c r="E189" s="450"/>
      <c r="F189" s="450"/>
      <c r="G189" s="451"/>
      <c r="H189" s="450"/>
      <c r="M189" s="462"/>
      <c r="N189" s="451"/>
    </row>
    <row r="190" spans="1:14" s="443" customFormat="1" ht="15.75" customHeight="1">
      <c r="A190" s="451"/>
      <c r="B190" s="451"/>
      <c r="C190" s="451"/>
      <c r="D190" s="451"/>
      <c r="E190" s="450"/>
      <c r="F190" s="450"/>
      <c r="G190" s="451"/>
      <c r="H190" s="450"/>
      <c r="M190" s="462"/>
      <c r="N190" s="451"/>
    </row>
    <row r="191" spans="1:14" s="443" customFormat="1" ht="15.75" customHeight="1">
      <c r="A191" s="451"/>
      <c r="B191" s="451"/>
      <c r="C191" s="451"/>
      <c r="D191" s="451"/>
      <c r="E191" s="450"/>
      <c r="F191" s="450"/>
      <c r="G191" s="451"/>
      <c r="H191" s="450"/>
      <c r="M191" s="462"/>
      <c r="N191" s="451"/>
    </row>
    <row r="192" spans="1:14" s="443" customFormat="1" ht="15.75" customHeight="1">
      <c r="A192" s="451"/>
      <c r="B192" s="451"/>
      <c r="C192" s="451"/>
      <c r="D192" s="451"/>
      <c r="E192" s="450"/>
      <c r="F192" s="450"/>
      <c r="G192" s="451"/>
      <c r="H192" s="450"/>
      <c r="M192" s="462"/>
      <c r="N192" s="451"/>
    </row>
    <row r="193" spans="1:14" s="443" customFormat="1" ht="15.75" customHeight="1">
      <c r="A193" s="451"/>
      <c r="B193" s="451"/>
      <c r="C193" s="451"/>
      <c r="D193" s="451"/>
      <c r="E193" s="450"/>
      <c r="F193" s="450"/>
      <c r="G193" s="451"/>
      <c r="H193" s="450"/>
      <c r="M193" s="462"/>
      <c r="N193" s="451"/>
    </row>
    <row r="194" spans="1:14" s="443" customFormat="1" ht="15.75" customHeight="1">
      <c r="A194" s="451"/>
      <c r="B194" s="451"/>
      <c r="C194" s="451"/>
      <c r="D194" s="451"/>
      <c r="E194" s="450"/>
      <c r="F194" s="450"/>
      <c r="G194" s="451"/>
      <c r="H194" s="450"/>
      <c r="M194" s="462"/>
      <c r="N194" s="451"/>
    </row>
    <row r="195" spans="1:14" s="443" customFormat="1" ht="15.75" customHeight="1">
      <c r="A195" s="451"/>
      <c r="B195" s="451"/>
      <c r="C195" s="451"/>
      <c r="D195" s="451"/>
      <c r="E195" s="450"/>
      <c r="F195" s="450"/>
      <c r="G195" s="451"/>
      <c r="H195" s="450"/>
      <c r="M195" s="462"/>
      <c r="N195" s="451"/>
    </row>
    <row r="196" spans="1:14" s="443" customFormat="1" ht="15.75" customHeight="1">
      <c r="A196" s="451"/>
      <c r="B196" s="451"/>
      <c r="C196" s="451"/>
      <c r="D196" s="451"/>
      <c r="E196" s="450"/>
      <c r="F196" s="450"/>
      <c r="G196" s="451"/>
      <c r="H196" s="450"/>
      <c r="M196" s="462"/>
      <c r="N196" s="451"/>
    </row>
    <row r="197" spans="1:14" s="443" customFormat="1" ht="15.75" customHeight="1">
      <c r="A197" s="451"/>
      <c r="B197" s="451"/>
      <c r="C197" s="451"/>
      <c r="D197" s="451"/>
      <c r="E197" s="450"/>
      <c r="F197" s="450"/>
      <c r="G197" s="451"/>
      <c r="H197" s="450"/>
      <c r="M197" s="462"/>
      <c r="N197" s="451"/>
    </row>
    <row r="198" spans="1:14" s="443" customFormat="1" ht="15.75" customHeight="1">
      <c r="A198" s="451"/>
      <c r="B198" s="451"/>
      <c r="C198" s="451"/>
      <c r="D198" s="451"/>
      <c r="E198" s="450"/>
      <c r="F198" s="450"/>
      <c r="G198" s="451"/>
      <c r="H198" s="450"/>
      <c r="M198" s="462"/>
      <c r="N198" s="451"/>
    </row>
    <row r="199" spans="1:14" s="443" customFormat="1" ht="15.75" customHeight="1">
      <c r="A199" s="451"/>
      <c r="B199" s="451"/>
      <c r="C199" s="451"/>
      <c r="D199" s="451"/>
      <c r="E199" s="450"/>
      <c r="F199" s="450"/>
      <c r="G199" s="451"/>
      <c r="H199" s="450"/>
      <c r="M199" s="462"/>
      <c r="N199" s="451"/>
    </row>
    <row r="200" spans="1:14" s="443" customFormat="1" ht="15.75" customHeight="1">
      <c r="A200" s="451"/>
      <c r="B200" s="451"/>
      <c r="C200" s="451"/>
      <c r="D200" s="451"/>
      <c r="E200" s="450"/>
      <c r="F200" s="450"/>
      <c r="G200" s="451"/>
      <c r="H200" s="450"/>
      <c r="M200" s="462"/>
      <c r="N200" s="451"/>
    </row>
    <row r="201" spans="1:14" s="443" customFormat="1" ht="15.75" customHeight="1">
      <c r="A201" s="451"/>
      <c r="B201" s="451"/>
      <c r="C201" s="451"/>
      <c r="D201" s="451"/>
      <c r="E201" s="450"/>
      <c r="F201" s="450"/>
      <c r="G201" s="451"/>
      <c r="H201" s="450"/>
      <c r="M201" s="462"/>
      <c r="N201" s="451"/>
    </row>
    <row r="202" spans="1:14" s="443" customFormat="1" ht="15.75" customHeight="1">
      <c r="A202" s="451"/>
      <c r="B202" s="451"/>
      <c r="C202" s="451"/>
      <c r="D202" s="451"/>
      <c r="E202" s="450"/>
      <c r="F202" s="450"/>
      <c r="G202" s="451"/>
      <c r="H202" s="450"/>
      <c r="M202" s="462"/>
      <c r="N202" s="451"/>
    </row>
    <row r="203" spans="1:14" s="443" customFormat="1" ht="15.75" customHeight="1">
      <c r="A203" s="451"/>
      <c r="B203" s="451"/>
      <c r="C203" s="451"/>
      <c r="D203" s="451"/>
      <c r="E203" s="450"/>
      <c r="F203" s="450"/>
      <c r="G203" s="451"/>
      <c r="H203" s="450"/>
      <c r="M203" s="462"/>
      <c r="N203" s="451"/>
    </row>
    <row r="204" spans="1:14" s="443" customFormat="1" ht="15.75" customHeight="1">
      <c r="A204" s="451"/>
      <c r="B204" s="451"/>
      <c r="C204" s="451"/>
      <c r="D204" s="451"/>
      <c r="E204" s="450"/>
      <c r="F204" s="450"/>
      <c r="G204" s="451"/>
      <c r="H204" s="450"/>
      <c r="M204" s="462"/>
      <c r="N204" s="451"/>
    </row>
    <row r="205" spans="1:14" s="443" customFormat="1" ht="15.75" customHeight="1">
      <c r="A205" s="451"/>
      <c r="B205" s="451"/>
      <c r="C205" s="451"/>
      <c r="D205" s="451"/>
      <c r="E205" s="450"/>
      <c r="F205" s="450"/>
      <c r="G205" s="451"/>
      <c r="H205" s="450"/>
      <c r="M205" s="462"/>
      <c r="N205" s="451"/>
    </row>
    <row r="206" spans="1:14" s="443" customFormat="1" ht="15.75" customHeight="1">
      <c r="A206" s="451"/>
      <c r="B206" s="451"/>
      <c r="C206" s="451"/>
      <c r="D206" s="451"/>
      <c r="E206" s="450"/>
      <c r="F206" s="450"/>
      <c r="G206" s="451"/>
      <c r="H206" s="450"/>
      <c r="M206" s="462"/>
      <c r="N206" s="451"/>
    </row>
    <row r="207" spans="1:14" s="443" customFormat="1" ht="15.75" customHeight="1">
      <c r="A207" s="451"/>
      <c r="B207" s="451"/>
      <c r="C207" s="451"/>
      <c r="D207" s="451"/>
      <c r="E207" s="450"/>
      <c r="F207" s="450"/>
      <c r="G207" s="451"/>
      <c r="H207" s="450"/>
      <c r="M207" s="462"/>
      <c r="N207" s="451"/>
    </row>
    <row r="208" spans="1:14" s="443" customFormat="1" ht="15.75" customHeight="1">
      <c r="A208" s="451"/>
      <c r="B208" s="451"/>
      <c r="C208" s="451"/>
      <c r="D208" s="451"/>
      <c r="E208" s="450"/>
      <c r="F208" s="450"/>
      <c r="G208" s="451"/>
      <c r="H208" s="450"/>
      <c r="M208" s="462"/>
      <c r="N208" s="451"/>
    </row>
    <row r="209" spans="1:14" s="443" customFormat="1" ht="15.75" customHeight="1">
      <c r="A209" s="451"/>
      <c r="B209" s="451"/>
      <c r="C209" s="451"/>
      <c r="D209" s="451"/>
      <c r="E209" s="450"/>
      <c r="F209" s="450"/>
      <c r="G209" s="451"/>
      <c r="H209" s="450"/>
      <c r="M209" s="462"/>
      <c r="N209" s="451"/>
    </row>
    <row r="210" spans="1:14" s="443" customFormat="1" ht="15.75" customHeight="1">
      <c r="A210" s="451"/>
      <c r="B210" s="451"/>
      <c r="C210" s="451"/>
      <c r="D210" s="451"/>
      <c r="E210" s="450"/>
      <c r="F210" s="450"/>
      <c r="G210" s="451"/>
      <c r="H210" s="450"/>
      <c r="M210" s="462"/>
      <c r="N210" s="451"/>
    </row>
    <row r="211" spans="1:14" s="443" customFormat="1" ht="15.75" customHeight="1">
      <c r="A211" s="451"/>
      <c r="B211" s="451"/>
      <c r="C211" s="451"/>
      <c r="D211" s="451"/>
      <c r="E211" s="450"/>
      <c r="F211" s="450"/>
      <c r="G211" s="451"/>
      <c r="H211" s="450"/>
      <c r="M211" s="462"/>
      <c r="N211" s="451"/>
    </row>
    <row r="212" spans="1:14" s="443" customFormat="1" ht="15.75" customHeight="1">
      <c r="A212" s="451"/>
      <c r="B212" s="451"/>
      <c r="C212" s="451"/>
      <c r="D212" s="451"/>
      <c r="E212" s="450"/>
      <c r="F212" s="450"/>
      <c r="G212" s="451"/>
      <c r="H212" s="450"/>
      <c r="M212" s="462"/>
      <c r="N212" s="451"/>
    </row>
    <row r="213" spans="1:14" s="443" customFormat="1" ht="15.75" customHeight="1">
      <c r="A213" s="451"/>
      <c r="B213" s="451"/>
      <c r="C213" s="451"/>
      <c r="D213" s="451"/>
      <c r="E213" s="450"/>
      <c r="F213" s="450"/>
      <c r="G213" s="451"/>
      <c r="H213" s="450"/>
      <c r="M213" s="462"/>
      <c r="N213" s="451"/>
    </row>
    <row r="214" spans="1:14" s="443" customFormat="1" ht="15.75" customHeight="1">
      <c r="A214" s="451"/>
      <c r="B214" s="451"/>
      <c r="C214" s="451"/>
      <c r="D214" s="451"/>
      <c r="E214" s="450"/>
      <c r="F214" s="450"/>
      <c r="G214" s="451"/>
      <c r="H214" s="450"/>
      <c r="M214" s="462"/>
      <c r="N214" s="451"/>
    </row>
    <row r="215" spans="1:14" s="443" customFormat="1" ht="15.75" customHeight="1">
      <c r="A215" s="451"/>
      <c r="B215" s="451"/>
      <c r="C215" s="451"/>
      <c r="D215" s="451"/>
      <c r="E215" s="450"/>
      <c r="F215" s="450"/>
      <c r="G215" s="451"/>
      <c r="H215" s="450"/>
      <c r="M215" s="462"/>
      <c r="N215" s="451"/>
    </row>
    <row r="216" spans="1:14" s="443" customFormat="1" ht="15.75" customHeight="1">
      <c r="A216" s="451"/>
      <c r="B216" s="451"/>
      <c r="C216" s="451"/>
      <c r="D216" s="451"/>
      <c r="E216" s="450"/>
      <c r="F216" s="450"/>
      <c r="G216" s="451"/>
      <c r="H216" s="450"/>
      <c r="M216" s="462"/>
      <c r="N216" s="451"/>
    </row>
    <row r="217" spans="1:14" s="443" customFormat="1" ht="15.75" customHeight="1">
      <c r="A217" s="451"/>
      <c r="B217" s="451"/>
      <c r="C217" s="451"/>
      <c r="D217" s="451"/>
      <c r="E217" s="450"/>
      <c r="F217" s="450"/>
      <c r="G217" s="451"/>
      <c r="H217" s="450"/>
      <c r="M217" s="462"/>
      <c r="N217" s="451"/>
    </row>
    <row r="218" spans="1:14" s="443" customFormat="1" ht="15.75" customHeight="1">
      <c r="A218" s="451"/>
      <c r="B218" s="451"/>
      <c r="C218" s="451"/>
      <c r="D218" s="451"/>
      <c r="E218" s="450"/>
      <c r="F218" s="450"/>
      <c r="G218" s="451"/>
      <c r="H218" s="450"/>
      <c r="M218" s="462"/>
      <c r="N218" s="451"/>
    </row>
    <row r="219" spans="1:14" s="443" customFormat="1" ht="15.75" customHeight="1">
      <c r="A219" s="451"/>
      <c r="B219" s="451"/>
      <c r="C219" s="451"/>
      <c r="D219" s="451"/>
      <c r="E219" s="450"/>
      <c r="F219" s="450"/>
      <c r="G219" s="451"/>
      <c r="H219" s="450"/>
      <c r="M219" s="462"/>
      <c r="N219" s="451"/>
    </row>
    <row r="220" spans="1:14" s="443" customFormat="1" ht="15.75" customHeight="1">
      <c r="A220" s="451"/>
      <c r="B220" s="451"/>
      <c r="C220" s="451"/>
      <c r="D220" s="451"/>
      <c r="E220" s="450"/>
      <c r="F220" s="450"/>
      <c r="G220" s="451"/>
      <c r="H220" s="450"/>
      <c r="M220" s="462"/>
      <c r="N220" s="451"/>
    </row>
    <row r="221" spans="1:14" s="443" customFormat="1" ht="15.75" customHeight="1">
      <c r="A221" s="451"/>
      <c r="B221" s="451"/>
      <c r="C221" s="451"/>
      <c r="D221" s="451"/>
      <c r="E221" s="450"/>
      <c r="F221" s="450"/>
      <c r="G221" s="451"/>
      <c r="H221" s="450"/>
      <c r="M221" s="462"/>
      <c r="N221" s="451"/>
    </row>
    <row r="222" spans="1:14" s="443" customFormat="1" ht="15.75" customHeight="1">
      <c r="A222" s="451"/>
      <c r="B222" s="451"/>
      <c r="C222" s="451"/>
      <c r="D222" s="451"/>
      <c r="E222" s="450"/>
      <c r="F222" s="450"/>
      <c r="G222" s="451"/>
      <c r="H222" s="450"/>
      <c r="M222" s="462"/>
      <c r="N222" s="451"/>
    </row>
    <row r="223" spans="1:14" s="443" customFormat="1" ht="15.75" customHeight="1">
      <c r="A223" s="451"/>
      <c r="B223" s="451"/>
      <c r="C223" s="451"/>
      <c r="D223" s="451"/>
      <c r="E223" s="450"/>
      <c r="F223" s="450"/>
      <c r="G223" s="451"/>
      <c r="H223" s="450"/>
      <c r="M223" s="462"/>
      <c r="N223" s="451"/>
    </row>
    <row r="224" spans="1:14" s="443" customFormat="1" ht="15.75" customHeight="1">
      <c r="A224" s="451"/>
      <c r="B224" s="451"/>
      <c r="C224" s="451"/>
      <c r="D224" s="451"/>
      <c r="E224" s="450"/>
      <c r="F224" s="450"/>
      <c r="G224" s="451"/>
      <c r="H224" s="450"/>
      <c r="M224" s="462"/>
      <c r="N224" s="451"/>
    </row>
    <row r="225" spans="1:14" s="443" customFormat="1" ht="15.75" customHeight="1">
      <c r="A225" s="451"/>
      <c r="B225" s="451"/>
      <c r="C225" s="451"/>
      <c r="D225" s="451"/>
      <c r="E225" s="450"/>
      <c r="F225" s="450"/>
      <c r="G225" s="451"/>
      <c r="H225" s="450"/>
      <c r="M225" s="462"/>
      <c r="N225" s="451"/>
    </row>
    <row r="226" spans="1:14" s="443" customFormat="1" ht="15.75" customHeight="1">
      <c r="A226" s="451"/>
      <c r="B226" s="451"/>
      <c r="C226" s="451"/>
      <c r="D226" s="451"/>
      <c r="E226" s="450"/>
      <c r="F226" s="450"/>
      <c r="G226" s="451"/>
      <c r="H226" s="450"/>
      <c r="M226" s="462"/>
      <c r="N226" s="451"/>
    </row>
    <row r="227" spans="1:14" s="443" customFormat="1" ht="15.75" customHeight="1">
      <c r="A227" s="451"/>
      <c r="B227" s="451"/>
      <c r="C227" s="451"/>
      <c r="D227" s="451"/>
      <c r="E227" s="450"/>
      <c r="F227" s="450"/>
      <c r="G227" s="451"/>
      <c r="H227" s="450"/>
      <c r="M227" s="462"/>
      <c r="N227" s="451"/>
    </row>
    <row r="228" spans="1:14" s="443" customFormat="1" ht="15.75" customHeight="1">
      <c r="A228" s="451"/>
      <c r="B228" s="451"/>
      <c r="C228" s="451"/>
      <c r="D228" s="451"/>
      <c r="E228" s="450"/>
      <c r="F228" s="450"/>
      <c r="G228" s="451"/>
      <c r="H228" s="450"/>
      <c r="M228" s="462"/>
      <c r="N228" s="451"/>
    </row>
    <row r="229" spans="1:14" s="443" customFormat="1" ht="15.75" customHeight="1">
      <c r="A229" s="451"/>
      <c r="B229" s="451"/>
      <c r="C229" s="451"/>
      <c r="D229" s="451"/>
      <c r="E229" s="450"/>
      <c r="F229" s="450"/>
      <c r="G229" s="451"/>
      <c r="H229" s="450"/>
      <c r="M229" s="462"/>
      <c r="N229" s="451"/>
    </row>
    <row r="230" spans="1:14" s="443" customFormat="1" ht="15.75" customHeight="1">
      <c r="A230" s="451"/>
      <c r="B230" s="451"/>
      <c r="C230" s="451"/>
      <c r="D230" s="451"/>
      <c r="E230" s="450"/>
      <c r="F230" s="450"/>
      <c r="G230" s="451"/>
      <c r="H230" s="450"/>
      <c r="M230" s="462"/>
      <c r="N230" s="451"/>
    </row>
    <row r="231" spans="1:14" s="443" customFormat="1" ht="15.75" customHeight="1">
      <c r="A231" s="451"/>
      <c r="B231" s="451"/>
      <c r="C231" s="451"/>
      <c r="D231" s="451"/>
      <c r="E231" s="450"/>
      <c r="F231" s="450"/>
      <c r="G231" s="451"/>
      <c r="H231" s="450"/>
      <c r="M231" s="462"/>
      <c r="N231" s="451"/>
    </row>
    <row r="232" spans="1:14" s="443" customFormat="1" ht="15.75" customHeight="1">
      <c r="A232" s="451"/>
      <c r="B232" s="451"/>
      <c r="C232" s="451"/>
      <c r="D232" s="451"/>
      <c r="E232" s="450"/>
      <c r="F232" s="450"/>
      <c r="G232" s="451"/>
      <c r="H232" s="450"/>
      <c r="M232" s="462"/>
      <c r="N232" s="451"/>
    </row>
    <row r="233" spans="1:14" s="443" customFormat="1" ht="15.75" customHeight="1">
      <c r="A233" s="451"/>
      <c r="B233" s="451"/>
      <c r="C233" s="451"/>
      <c r="D233" s="451"/>
      <c r="E233" s="450"/>
      <c r="F233" s="450"/>
      <c r="G233" s="451"/>
      <c r="H233" s="450"/>
      <c r="M233" s="462"/>
      <c r="N233" s="451"/>
    </row>
    <row r="234" spans="1:14" s="443" customFormat="1" ht="15.75" customHeight="1">
      <c r="A234" s="451"/>
      <c r="B234" s="451"/>
      <c r="C234" s="451"/>
      <c r="D234" s="451"/>
      <c r="E234" s="450"/>
      <c r="F234" s="450"/>
      <c r="G234" s="451"/>
      <c r="H234" s="450"/>
      <c r="M234" s="462"/>
      <c r="N234" s="451"/>
    </row>
    <row r="235" spans="1:14" s="443" customFormat="1" ht="15.75" customHeight="1">
      <c r="A235" s="451"/>
      <c r="B235" s="451"/>
      <c r="C235" s="451"/>
      <c r="D235" s="451"/>
      <c r="E235" s="450"/>
      <c r="F235" s="450"/>
      <c r="G235" s="451"/>
      <c r="H235" s="450"/>
      <c r="M235" s="462"/>
      <c r="N235" s="451"/>
    </row>
    <row r="236" spans="1:14" s="443" customFormat="1" ht="15.75" customHeight="1">
      <c r="A236" s="451"/>
      <c r="B236" s="451"/>
      <c r="C236" s="451"/>
      <c r="D236" s="451"/>
      <c r="E236" s="450"/>
      <c r="F236" s="450"/>
      <c r="G236" s="451"/>
      <c r="H236" s="450"/>
      <c r="M236" s="462"/>
      <c r="N236" s="451"/>
    </row>
    <row r="237" spans="1:14" s="443" customFormat="1" ht="15.75" customHeight="1">
      <c r="A237" s="451"/>
      <c r="B237" s="451"/>
      <c r="C237" s="451"/>
      <c r="D237" s="451"/>
      <c r="E237" s="450"/>
      <c r="F237" s="450"/>
      <c r="G237" s="451"/>
      <c r="H237" s="450"/>
      <c r="M237" s="462"/>
      <c r="N237" s="451"/>
    </row>
    <row r="238" spans="1:14" s="443" customFormat="1" ht="15.75" customHeight="1">
      <c r="A238" s="451"/>
      <c r="B238" s="451"/>
      <c r="C238" s="451"/>
      <c r="D238" s="451"/>
      <c r="E238" s="450"/>
      <c r="F238" s="450"/>
      <c r="G238" s="451"/>
      <c r="H238" s="450"/>
      <c r="M238" s="462"/>
      <c r="N238" s="451"/>
    </row>
    <row r="239" spans="1:14" s="443" customFormat="1" ht="15.75" customHeight="1">
      <c r="A239" s="451"/>
      <c r="B239" s="451"/>
      <c r="C239" s="451"/>
      <c r="D239" s="451"/>
      <c r="E239" s="450"/>
      <c r="F239" s="450"/>
      <c r="G239" s="451"/>
      <c r="H239" s="450"/>
      <c r="M239" s="462"/>
      <c r="N239" s="451"/>
    </row>
    <row r="240" spans="1:14" s="443" customFormat="1" ht="15.75" customHeight="1">
      <c r="A240" s="451"/>
      <c r="B240" s="451"/>
      <c r="C240" s="451"/>
      <c r="D240" s="451"/>
      <c r="E240" s="450"/>
      <c r="F240" s="450"/>
      <c r="G240" s="451"/>
      <c r="H240" s="450"/>
      <c r="M240" s="462"/>
      <c r="N240" s="451"/>
    </row>
    <row r="241" spans="1:14" s="443" customFormat="1" ht="15.75" customHeight="1">
      <c r="A241" s="451"/>
      <c r="B241" s="451"/>
      <c r="C241" s="451"/>
      <c r="D241" s="451"/>
      <c r="E241" s="450"/>
      <c r="F241" s="450"/>
      <c r="G241" s="451"/>
      <c r="H241" s="450"/>
      <c r="M241" s="462"/>
      <c r="N241" s="451"/>
    </row>
    <row r="242" spans="1:14" s="443" customFormat="1" ht="15.75" customHeight="1">
      <c r="A242" s="451"/>
      <c r="B242" s="451"/>
      <c r="C242" s="451"/>
      <c r="D242" s="451"/>
      <c r="E242" s="450"/>
      <c r="F242" s="450"/>
      <c r="G242" s="451"/>
      <c r="H242" s="450"/>
      <c r="M242" s="462"/>
      <c r="N242" s="451"/>
    </row>
    <row r="243" spans="1:14" s="443" customFormat="1" ht="15.75" customHeight="1">
      <c r="A243" s="451"/>
      <c r="B243" s="451"/>
      <c r="C243" s="451"/>
      <c r="D243" s="451"/>
      <c r="E243" s="450"/>
      <c r="F243" s="450"/>
      <c r="G243" s="451"/>
      <c r="H243" s="450"/>
      <c r="M243" s="462"/>
      <c r="N243" s="451"/>
    </row>
    <row r="244" spans="1:14" s="443" customFormat="1" ht="15.75" customHeight="1">
      <c r="A244" s="451"/>
      <c r="B244" s="451"/>
      <c r="C244" s="451"/>
      <c r="D244" s="451"/>
      <c r="E244" s="450"/>
      <c r="F244" s="450"/>
      <c r="G244" s="451"/>
      <c r="H244" s="450"/>
      <c r="M244" s="462"/>
      <c r="N244" s="451"/>
    </row>
    <row r="245" spans="1:14" s="443" customFormat="1" ht="15.75" customHeight="1">
      <c r="A245" s="451"/>
      <c r="B245" s="451"/>
      <c r="C245" s="451"/>
      <c r="D245" s="451"/>
      <c r="E245" s="450"/>
      <c r="F245" s="450"/>
      <c r="G245" s="451"/>
      <c r="H245" s="450"/>
      <c r="M245" s="462"/>
      <c r="N245" s="451"/>
    </row>
    <row r="246" spans="1:14" s="443" customFormat="1" ht="15.75" customHeight="1">
      <c r="A246" s="451"/>
      <c r="B246" s="451"/>
      <c r="C246" s="451"/>
      <c r="D246" s="451"/>
      <c r="E246" s="450"/>
      <c r="F246" s="450"/>
      <c r="G246" s="451"/>
      <c r="H246" s="450"/>
      <c r="M246" s="462"/>
      <c r="N246" s="451"/>
    </row>
    <row r="247" spans="1:14" s="443" customFormat="1" ht="15.75" customHeight="1">
      <c r="A247" s="451"/>
      <c r="B247" s="451"/>
      <c r="C247" s="451"/>
      <c r="D247" s="451"/>
      <c r="E247" s="450"/>
      <c r="F247" s="450"/>
      <c r="G247" s="451"/>
      <c r="H247" s="450"/>
      <c r="M247" s="462"/>
      <c r="N247" s="451"/>
    </row>
    <row r="248" spans="1:14" s="443" customFormat="1" ht="15.75" customHeight="1">
      <c r="A248" s="451"/>
      <c r="B248" s="451"/>
      <c r="C248" s="451"/>
      <c r="D248" s="451"/>
      <c r="E248" s="450"/>
      <c r="F248" s="450"/>
      <c r="G248" s="451"/>
      <c r="H248" s="450"/>
      <c r="M248" s="462"/>
      <c r="N248" s="451"/>
    </row>
    <row r="249" spans="1:14" s="443" customFormat="1" ht="15.75" customHeight="1">
      <c r="A249" s="451"/>
      <c r="B249" s="451"/>
      <c r="C249" s="451"/>
      <c r="D249" s="451"/>
      <c r="E249" s="450"/>
      <c r="F249" s="450"/>
      <c r="G249" s="451"/>
      <c r="H249" s="450"/>
      <c r="M249" s="462"/>
      <c r="N249" s="451"/>
    </row>
    <row r="250" spans="1:14" s="443" customFormat="1" ht="15.75" customHeight="1">
      <c r="A250" s="451"/>
      <c r="B250" s="451"/>
      <c r="C250" s="451"/>
      <c r="D250" s="451"/>
      <c r="E250" s="450"/>
      <c r="F250" s="450"/>
      <c r="G250" s="451"/>
      <c r="H250" s="450"/>
      <c r="M250" s="462"/>
      <c r="N250" s="451"/>
    </row>
    <row r="251" spans="1:14" s="443" customFormat="1" ht="15.75" customHeight="1">
      <c r="A251" s="451"/>
      <c r="B251" s="451"/>
      <c r="C251" s="451"/>
      <c r="D251" s="451"/>
      <c r="E251" s="450"/>
      <c r="F251" s="450"/>
      <c r="G251" s="451"/>
      <c r="H251" s="450"/>
      <c r="M251" s="462"/>
      <c r="N251" s="451"/>
    </row>
    <row r="252" spans="1:14" s="443" customFormat="1" ht="15.75" customHeight="1">
      <c r="A252" s="451"/>
      <c r="B252" s="451"/>
      <c r="C252" s="451"/>
      <c r="D252" s="451"/>
      <c r="E252" s="450"/>
      <c r="F252" s="450"/>
      <c r="G252" s="451"/>
      <c r="H252" s="450"/>
      <c r="M252" s="462"/>
      <c r="N252" s="451"/>
    </row>
    <row r="253" spans="1:14" s="443" customFormat="1" ht="15.75" customHeight="1">
      <c r="A253" s="451"/>
      <c r="B253" s="451"/>
      <c r="C253" s="451"/>
      <c r="D253" s="451"/>
      <c r="E253" s="450"/>
      <c r="F253" s="450"/>
      <c r="G253" s="451"/>
      <c r="H253" s="450"/>
      <c r="M253" s="462"/>
      <c r="N253" s="451"/>
    </row>
    <row r="254" spans="1:14" s="443" customFormat="1" ht="15.75" customHeight="1">
      <c r="A254" s="451"/>
      <c r="B254" s="451"/>
      <c r="C254" s="451"/>
      <c r="D254" s="451"/>
      <c r="E254" s="450"/>
      <c r="F254" s="450"/>
      <c r="G254" s="451"/>
      <c r="H254" s="450"/>
      <c r="M254" s="462"/>
      <c r="N254" s="451"/>
    </row>
    <row r="255" spans="1:14" s="443" customFormat="1" ht="15.75" customHeight="1">
      <c r="A255" s="451"/>
      <c r="B255" s="451"/>
      <c r="C255" s="451"/>
      <c r="D255" s="451"/>
      <c r="E255" s="450"/>
      <c r="F255" s="450"/>
      <c r="G255" s="451"/>
      <c r="H255" s="450"/>
      <c r="M255" s="462"/>
      <c r="N255" s="451"/>
    </row>
    <row r="256" spans="1:14" s="443" customFormat="1" ht="15.75" customHeight="1">
      <c r="A256" s="451"/>
      <c r="B256" s="451"/>
      <c r="C256" s="451"/>
      <c r="D256" s="451"/>
      <c r="E256" s="450"/>
      <c r="F256" s="450"/>
      <c r="G256" s="451"/>
      <c r="H256" s="450"/>
      <c r="M256" s="462"/>
      <c r="N256" s="451"/>
    </row>
    <row r="257" spans="1:14" s="443" customFormat="1" ht="15.75" customHeight="1">
      <c r="A257" s="451"/>
      <c r="B257" s="451"/>
      <c r="C257" s="451"/>
      <c r="D257" s="451"/>
      <c r="E257" s="450"/>
      <c r="F257" s="450"/>
      <c r="G257" s="451"/>
      <c r="H257" s="450"/>
      <c r="M257" s="462"/>
      <c r="N257" s="451"/>
    </row>
    <row r="258" spans="1:14" s="443" customFormat="1" ht="15.75" customHeight="1">
      <c r="A258" s="451"/>
      <c r="B258" s="451"/>
      <c r="C258" s="451"/>
      <c r="D258" s="451"/>
      <c r="E258" s="450"/>
      <c r="F258" s="450"/>
      <c r="G258" s="451"/>
      <c r="H258" s="450"/>
      <c r="M258" s="462"/>
      <c r="N258" s="451"/>
    </row>
    <row r="259" spans="1:14" s="443" customFormat="1" ht="15.75" customHeight="1">
      <c r="A259" s="451"/>
      <c r="B259" s="451"/>
      <c r="C259" s="451"/>
      <c r="D259" s="451"/>
      <c r="E259" s="450"/>
      <c r="F259" s="450"/>
      <c r="G259" s="451"/>
      <c r="H259" s="450"/>
      <c r="M259" s="462"/>
      <c r="N259" s="451"/>
    </row>
    <row r="260" spans="1:14" s="443" customFormat="1" ht="15.75" customHeight="1">
      <c r="A260" s="451"/>
      <c r="B260" s="451"/>
      <c r="C260" s="451"/>
      <c r="D260" s="451"/>
      <c r="E260" s="450"/>
      <c r="F260" s="450"/>
      <c r="G260" s="451"/>
      <c r="H260" s="450"/>
      <c r="M260" s="462"/>
      <c r="N260" s="451"/>
    </row>
    <row r="261" spans="1:14" s="443" customFormat="1" ht="15.75" customHeight="1">
      <c r="A261" s="451"/>
      <c r="B261" s="451"/>
      <c r="C261" s="451"/>
      <c r="D261" s="451"/>
      <c r="E261" s="450"/>
      <c r="F261" s="450"/>
      <c r="G261" s="451"/>
      <c r="H261" s="450"/>
      <c r="M261" s="462"/>
      <c r="N261" s="451"/>
    </row>
  </sheetData>
  <sortState ref="A8:N43">
    <sortCondition descending="1" ref="L8:L43"/>
  </sortState>
  <dataValidations count="4">
    <dataValidation type="list" allowBlank="1" sqref="E7:E60">
      <formula1>"м,ж"</formula1>
    </dataValidation>
    <dataValidation type="list" allowBlank="1" sqref="L7:M60">
      <formula1>"победитель,призер,участник"</formula1>
    </dataValidation>
    <dataValidation type="list" allowBlank="1" sqref="C4 H7:K60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 Windows</cp:lastModifiedBy>
  <dcterms:created xsi:type="dcterms:W3CDTF">2022-11-29T07:12:53Z</dcterms:created>
  <dcterms:modified xsi:type="dcterms:W3CDTF">2022-11-29T07:12:54Z</dcterms:modified>
</cp:coreProperties>
</file>