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ВСОш2022\"/>
    </mc:Choice>
  </mc:AlternateContent>
  <bookViews>
    <workbookView xWindow="0" yWindow="0" windowWidth="21600" windowHeight="9135"/>
  </bookViews>
  <sheets>
    <sheet name="4 класс" sheetId="1" r:id="rId1"/>
    <sheet name="5 класс" sheetId="2" r:id="rId2"/>
    <sheet name="6 класс (копия)" sheetId="3" r:id="rId3"/>
    <sheet name="7 класс" sheetId="4" r:id="rId4"/>
    <sheet name="8 класс (копия)" sheetId="5" r:id="rId5"/>
    <sheet name="9 класс" sheetId="10" r:id="rId6"/>
    <sheet name="10 класс" sheetId="11" r:id="rId7"/>
    <sheet name="11 класс" sheetId="12" r:id="rId8"/>
  </sheets>
  <calcPr calcId="152511"/>
</workbook>
</file>

<file path=xl/calcChain.xml><?xml version="1.0" encoding="utf-8"?>
<calcChain xmlns="http://schemas.openxmlformats.org/spreadsheetml/2006/main">
  <c r="Q13" i="3" l="1"/>
  <c r="R13" i="3" s="1"/>
  <c r="Q7" i="12" l="1"/>
  <c r="R7" i="12"/>
  <c r="Q8" i="12"/>
  <c r="R8" i="12"/>
  <c r="Q9" i="12"/>
  <c r="R9" i="12"/>
  <c r="Q10" i="12"/>
  <c r="R10" i="12"/>
  <c r="Q11" i="12"/>
  <c r="R11" i="12"/>
  <c r="Q12" i="12"/>
  <c r="R12" i="12"/>
  <c r="Q13" i="12"/>
  <c r="R13" i="12"/>
  <c r="Q14" i="12"/>
  <c r="R14" i="12"/>
  <c r="Q15" i="12"/>
  <c r="R15" i="12"/>
  <c r="Q16" i="12"/>
  <c r="R16" i="12"/>
  <c r="Q17" i="12"/>
  <c r="R17" i="12"/>
  <c r="Q18" i="12"/>
  <c r="R18" i="12"/>
  <c r="Q19" i="12"/>
  <c r="R19" i="12"/>
  <c r="Q20" i="12"/>
  <c r="R20" i="12"/>
  <c r="Q21" i="12"/>
  <c r="R21" i="12"/>
  <c r="Q22" i="12"/>
  <c r="R22" i="12"/>
  <c r="Q23" i="12"/>
  <c r="R23" i="12"/>
  <c r="Q24" i="12"/>
  <c r="R24" i="12"/>
  <c r="Q25" i="12"/>
  <c r="R25" i="12"/>
  <c r="Q26" i="12"/>
  <c r="R26" i="12"/>
  <c r="Q27" i="12"/>
  <c r="R27" i="12"/>
  <c r="Q28" i="12"/>
  <c r="R28" i="12"/>
  <c r="Q29" i="12"/>
  <c r="R29" i="12"/>
  <c r="Q30" i="12"/>
  <c r="R30" i="12"/>
  <c r="Q31" i="12"/>
  <c r="R31" i="12"/>
  <c r="Q32" i="12"/>
  <c r="R32" i="12"/>
  <c r="Q33" i="12"/>
  <c r="R33" i="12"/>
  <c r="Q34" i="12"/>
  <c r="R34" i="12"/>
  <c r="Q35" i="12"/>
  <c r="R35" i="12"/>
  <c r="Q36" i="12"/>
  <c r="R36" i="12"/>
  <c r="Q37" i="12"/>
  <c r="R37" i="12"/>
  <c r="Q38" i="12"/>
  <c r="R38" i="12"/>
  <c r="Q39" i="12"/>
  <c r="R39" i="12"/>
  <c r="Q40" i="12"/>
  <c r="R40" i="12"/>
  <c r="Q41" i="12"/>
  <c r="R41" i="12"/>
  <c r="Q42" i="12"/>
  <c r="R42" i="12"/>
  <c r="Q43" i="12"/>
  <c r="R43" i="12"/>
  <c r="Q44" i="12"/>
  <c r="R44" i="12"/>
  <c r="Q7" i="11"/>
  <c r="R7" i="11"/>
  <c r="Q8" i="11"/>
  <c r="R8" i="11"/>
  <c r="Q9" i="11"/>
  <c r="R9" i="11"/>
  <c r="Q10" i="11"/>
  <c r="R10" i="11"/>
  <c r="Q11" i="11"/>
  <c r="R11" i="11"/>
  <c r="Q12" i="11"/>
  <c r="R12" i="11"/>
  <c r="Q13" i="11"/>
  <c r="R13" i="11"/>
  <c r="Q14" i="11"/>
  <c r="R14" i="11"/>
  <c r="Q15" i="11"/>
  <c r="R15" i="11"/>
  <c r="Q16" i="11"/>
  <c r="R16" i="11"/>
  <c r="Q17" i="11"/>
  <c r="R17" i="11"/>
  <c r="Q18" i="11"/>
  <c r="R18" i="11"/>
  <c r="Q19" i="11"/>
  <c r="R19" i="11"/>
  <c r="Q20" i="11"/>
  <c r="R20" i="11"/>
  <c r="Q21" i="11"/>
  <c r="R21" i="11"/>
  <c r="Q22" i="11"/>
  <c r="R22" i="11"/>
  <c r="Q23" i="11"/>
  <c r="R23" i="11"/>
  <c r="Q24" i="11"/>
  <c r="R24" i="11"/>
  <c r="Q25" i="11"/>
  <c r="R25" i="11"/>
  <c r="Q26" i="11"/>
  <c r="R26" i="11"/>
  <c r="Q27" i="11"/>
  <c r="R27" i="11"/>
  <c r="Q28" i="11"/>
  <c r="R28" i="11"/>
  <c r="Q29" i="11"/>
  <c r="R29" i="11"/>
  <c r="Q30" i="11"/>
  <c r="R30" i="11"/>
  <c r="Q31" i="11"/>
  <c r="R31" i="11"/>
  <c r="Q32" i="11"/>
  <c r="R32" i="11"/>
  <c r="Q33" i="11"/>
  <c r="R33" i="11"/>
  <c r="Q34" i="11"/>
  <c r="R34" i="11"/>
  <c r="Q35" i="11"/>
  <c r="R35" i="11"/>
  <c r="Q36" i="11"/>
  <c r="R36" i="11"/>
  <c r="Q37" i="11"/>
  <c r="R37" i="11"/>
  <c r="Q38" i="11"/>
  <c r="R38" i="11"/>
  <c r="Q39" i="11"/>
  <c r="R39" i="11"/>
  <c r="Q40" i="11"/>
  <c r="R40" i="11"/>
  <c r="Q41" i="11"/>
  <c r="R41" i="11"/>
  <c r="Q42" i="11"/>
  <c r="R42" i="11"/>
  <c r="Q43" i="11"/>
  <c r="R43" i="11"/>
  <c r="Q44" i="11"/>
  <c r="R44" i="11"/>
  <c r="Q45" i="11"/>
  <c r="R45" i="11"/>
  <c r="Q46" i="11"/>
  <c r="R46" i="11"/>
  <c r="Q47" i="11"/>
  <c r="R47" i="11"/>
  <c r="Q48" i="11"/>
  <c r="R48" i="11"/>
  <c r="Q49" i="11"/>
  <c r="R49" i="11"/>
  <c r="Q7" i="10" l="1"/>
  <c r="R7" i="10"/>
  <c r="Q8" i="10"/>
  <c r="R8" i="10" s="1"/>
  <c r="Q9" i="10"/>
  <c r="R9" i="10" s="1"/>
  <c r="Q10" i="10"/>
  <c r="R10" i="10" s="1"/>
  <c r="Q11" i="10"/>
  <c r="R11" i="10"/>
  <c r="Q12" i="10"/>
  <c r="R12" i="10" s="1"/>
  <c r="Q13" i="10"/>
  <c r="R13" i="10"/>
  <c r="Q14" i="10"/>
  <c r="R14" i="10" s="1"/>
  <c r="Q15" i="10"/>
  <c r="R15" i="10"/>
  <c r="Q16" i="10"/>
  <c r="R16" i="10" s="1"/>
  <c r="Q17" i="10"/>
  <c r="R17" i="10" s="1"/>
  <c r="Q18" i="10"/>
  <c r="R18" i="10" s="1"/>
  <c r="Q19" i="10"/>
  <c r="R19" i="10"/>
  <c r="Q20" i="10"/>
  <c r="R20" i="10" s="1"/>
  <c r="Q21" i="10"/>
  <c r="R21" i="10"/>
  <c r="Q22" i="10"/>
  <c r="R22" i="10" s="1"/>
  <c r="Q23" i="10"/>
  <c r="R23" i="10"/>
  <c r="Q24" i="10"/>
  <c r="R24" i="10" s="1"/>
  <c r="Q25" i="10"/>
  <c r="R25" i="10" s="1"/>
  <c r="Q26" i="10"/>
  <c r="R26" i="10" s="1"/>
  <c r="Q27" i="10"/>
  <c r="R27" i="10"/>
  <c r="Q28" i="10"/>
  <c r="R28" i="10" s="1"/>
  <c r="Q29" i="10"/>
  <c r="R29" i="10"/>
  <c r="Q30" i="10"/>
  <c r="R30" i="10" s="1"/>
  <c r="Q31" i="10"/>
  <c r="R31" i="10"/>
  <c r="Q32" i="10"/>
  <c r="R32" i="10" s="1"/>
  <c r="Q33" i="10"/>
  <c r="R33" i="10" s="1"/>
  <c r="Q34" i="10"/>
  <c r="R34" i="10" s="1"/>
  <c r="Q35" i="10"/>
  <c r="R35" i="10"/>
  <c r="Q36" i="10"/>
  <c r="R36" i="10" s="1"/>
  <c r="Q37" i="10"/>
  <c r="R37" i="10"/>
  <c r="Q38" i="10"/>
  <c r="R38" i="10" s="1"/>
  <c r="Q39" i="10"/>
  <c r="R39" i="10"/>
  <c r="Q40" i="10"/>
  <c r="R40" i="10" s="1"/>
  <c r="Q41" i="10"/>
  <c r="R41" i="10" s="1"/>
  <c r="Q42" i="10"/>
  <c r="R42" i="10" s="1"/>
  <c r="Q43" i="10"/>
  <c r="R43" i="10"/>
  <c r="Q44" i="10"/>
  <c r="R44" i="10" s="1"/>
  <c r="Q45" i="10"/>
  <c r="R45" i="10"/>
  <c r="Q46" i="10"/>
  <c r="R46" i="10" s="1"/>
  <c r="Q47" i="10"/>
  <c r="R47" i="10"/>
  <c r="Q48" i="10"/>
  <c r="R48" i="10" s="1"/>
  <c r="Q49" i="10"/>
  <c r="R49" i="10" s="1"/>
  <c r="Q50" i="10"/>
  <c r="R50" i="10" s="1"/>
  <c r="Q51" i="10"/>
  <c r="R51" i="10"/>
  <c r="Q52" i="10"/>
  <c r="R52" i="10" s="1"/>
  <c r="Q53" i="10"/>
  <c r="R53" i="10"/>
  <c r="Q54" i="10"/>
  <c r="R54" i="10" s="1"/>
  <c r="Q55" i="10"/>
  <c r="R55" i="10"/>
  <c r="Q56" i="10"/>
  <c r="R56" i="10" s="1"/>
  <c r="Q57" i="10"/>
  <c r="R57" i="10" s="1"/>
  <c r="Q58" i="10"/>
  <c r="R58" i="10" s="1"/>
  <c r="Q59" i="10"/>
  <c r="R59" i="10"/>
  <c r="Q60" i="10"/>
  <c r="R60" i="10" s="1"/>
  <c r="Q61" i="10"/>
  <c r="R61" i="10"/>
  <c r="Q62" i="10"/>
  <c r="R62" i="10" s="1"/>
  <c r="Q63" i="10"/>
  <c r="R63" i="10"/>
  <c r="Q64" i="10"/>
  <c r="R64" i="10" s="1"/>
  <c r="Q65" i="10"/>
  <c r="R65" i="10" s="1"/>
  <c r="Q66" i="10"/>
  <c r="R66" i="10" s="1"/>
  <c r="Q67" i="10"/>
  <c r="R67" i="10"/>
  <c r="Q68" i="10"/>
  <c r="R68" i="10" s="1"/>
  <c r="Q69" i="10"/>
  <c r="R69" i="10"/>
  <c r="Q70" i="10"/>
  <c r="R70" i="10" s="1"/>
  <c r="Q71" i="10"/>
  <c r="R71" i="10"/>
  <c r="Q72" i="10"/>
  <c r="R72" i="10" s="1"/>
  <c r="Q73" i="10"/>
  <c r="R73" i="10" s="1"/>
  <c r="Q74" i="10"/>
  <c r="R74" i="10" s="1"/>
  <c r="Q75" i="10"/>
  <c r="R75" i="10"/>
  <c r="Q76" i="10"/>
  <c r="R76" i="10" s="1"/>
  <c r="Q77" i="10"/>
  <c r="R77" i="10"/>
  <c r="Q78" i="10"/>
  <c r="R78" i="10" s="1"/>
  <c r="Q79" i="10"/>
  <c r="R79" i="10"/>
  <c r="Q80" i="10"/>
  <c r="R80" i="10" s="1"/>
  <c r="Q81" i="10"/>
  <c r="R81" i="10" s="1"/>
  <c r="Q82" i="10"/>
  <c r="R82" i="10" s="1"/>
  <c r="Q83" i="10"/>
  <c r="R83" i="10"/>
  <c r="Q84" i="10"/>
  <c r="R84" i="10" s="1"/>
  <c r="Q85" i="10"/>
  <c r="R85" i="10"/>
  <c r="Q86" i="10"/>
  <c r="R86" i="10" s="1"/>
  <c r="Q87" i="10"/>
  <c r="R87" i="10"/>
  <c r="F92" i="10"/>
  <c r="H92" i="10"/>
  <c r="R50" i="2" l="1"/>
  <c r="R35" i="4"/>
  <c r="Q37" i="4"/>
  <c r="R37" i="4" s="1"/>
  <c r="Q35" i="4"/>
  <c r="Q50" i="4"/>
  <c r="R50" i="4" s="1"/>
  <c r="V153" i="1"/>
  <c r="S80" i="1"/>
  <c r="T80" i="1" s="1"/>
  <c r="Q50" i="2"/>
  <c r="Q57" i="2"/>
  <c r="R57" i="2" s="1"/>
  <c r="Q43" i="2"/>
  <c r="R43" i="2" s="1"/>
  <c r="Q72" i="5" l="1"/>
  <c r="R72" i="5" s="1"/>
  <c r="Q40" i="5"/>
  <c r="R40" i="5" s="1"/>
  <c r="Q38" i="5"/>
  <c r="R38" i="5" s="1"/>
  <c r="Q60" i="5"/>
  <c r="R60" i="5" s="1"/>
  <c r="Q51" i="5"/>
  <c r="R51" i="5" s="1"/>
  <c r="Q71" i="5"/>
  <c r="R71" i="5" s="1"/>
  <c r="Q33" i="5"/>
  <c r="R33" i="5" s="1"/>
  <c r="Q53" i="5"/>
  <c r="R53" i="5" s="1"/>
  <c r="Q62" i="5"/>
  <c r="R62" i="5" s="1"/>
  <c r="Q18" i="5"/>
  <c r="R18" i="5" s="1"/>
  <c r="Q39" i="5"/>
  <c r="R39" i="5" s="1"/>
  <c r="Q52" i="5"/>
  <c r="R52" i="5" s="1"/>
  <c r="Q70" i="5"/>
  <c r="R70" i="5" s="1"/>
  <c r="Q24" i="5"/>
  <c r="R24" i="5" s="1"/>
  <c r="Q54" i="5"/>
  <c r="R54" i="5" s="1"/>
  <c r="Q36" i="5"/>
  <c r="R36" i="5" s="1"/>
  <c r="Q37" i="5"/>
  <c r="R37" i="5" s="1"/>
  <c r="Q11" i="5"/>
  <c r="R11" i="5" s="1"/>
  <c r="Q41" i="5"/>
  <c r="R41" i="5" s="1"/>
  <c r="Q42" i="5"/>
  <c r="R42" i="5" s="1"/>
  <c r="Q43" i="5"/>
  <c r="R43" i="5" s="1"/>
  <c r="Q77" i="5"/>
  <c r="R77" i="5" s="1"/>
  <c r="Q15" i="5"/>
  <c r="R15" i="5" s="1"/>
  <c r="Q25" i="5"/>
  <c r="R25" i="5" s="1"/>
  <c r="Q58" i="5"/>
  <c r="R58" i="5" s="1"/>
  <c r="Q74" i="5"/>
  <c r="R74" i="5" s="1"/>
  <c r="Q21" i="5"/>
  <c r="R21" i="5" s="1"/>
  <c r="Q48" i="5"/>
  <c r="R48" i="5" s="1"/>
  <c r="Q68" i="5"/>
  <c r="R68" i="5" s="1"/>
  <c r="Q69" i="5"/>
  <c r="R69" i="5" s="1"/>
  <c r="Q22" i="5"/>
  <c r="R22" i="5" s="1"/>
  <c r="Q66" i="5"/>
  <c r="R66" i="5" s="1"/>
  <c r="Q76" i="5"/>
  <c r="R76" i="5" s="1"/>
  <c r="Q55" i="5"/>
  <c r="R55" i="5" s="1"/>
  <c r="Q73" i="5"/>
  <c r="R73" i="5" s="1"/>
  <c r="Q19" i="5"/>
  <c r="R19" i="5" s="1"/>
  <c r="Q61" i="5"/>
  <c r="R61" i="5" s="1"/>
  <c r="Q49" i="5"/>
  <c r="R49" i="5" s="1"/>
  <c r="Q59" i="5"/>
  <c r="R59" i="5" s="1"/>
  <c r="Q67" i="5"/>
  <c r="R67" i="5" s="1"/>
  <c r="Q63" i="5"/>
  <c r="R63" i="5" s="1"/>
  <c r="Q65" i="5"/>
  <c r="R65" i="5" s="1"/>
  <c r="Q50" i="5"/>
  <c r="R50" i="5" s="1"/>
  <c r="Q35" i="5"/>
  <c r="R35" i="5" s="1"/>
  <c r="Q44" i="5"/>
  <c r="R44" i="5" s="1"/>
  <c r="Q7" i="5"/>
  <c r="R7" i="5" s="1"/>
  <c r="Q47" i="5"/>
  <c r="R47" i="5" s="1"/>
  <c r="Q27" i="5"/>
  <c r="R27" i="5" s="1"/>
  <c r="Q16" i="5"/>
  <c r="R16" i="5" s="1"/>
  <c r="Q46" i="5"/>
  <c r="R46" i="5" s="1"/>
  <c r="Q12" i="5"/>
  <c r="R12" i="5" s="1"/>
  <c r="Q9" i="5"/>
  <c r="R9" i="5" s="1"/>
  <c r="Q31" i="5"/>
  <c r="R31" i="5" s="1"/>
  <c r="Q29" i="5"/>
  <c r="R29" i="5" s="1"/>
  <c r="Q30" i="5"/>
  <c r="R30" i="5" s="1"/>
  <c r="Q20" i="5"/>
  <c r="R20" i="5" s="1"/>
  <c r="Q13" i="5"/>
  <c r="R13" i="5" s="1"/>
  <c r="Q10" i="5"/>
  <c r="R10" i="5" s="1"/>
  <c r="Q8" i="5"/>
  <c r="R8" i="5" s="1"/>
  <c r="Q28" i="5"/>
  <c r="R28" i="5" s="1"/>
  <c r="Q17" i="5"/>
  <c r="R17" i="5" s="1"/>
  <c r="Q23" i="5"/>
  <c r="R23" i="5" s="1"/>
  <c r="Q14" i="5"/>
  <c r="R14" i="5" s="1"/>
  <c r="Q26" i="5"/>
  <c r="R26" i="5" s="1"/>
  <c r="Q32" i="5"/>
  <c r="R32" i="5" s="1"/>
  <c r="Q34" i="5"/>
  <c r="R34" i="5" s="1"/>
  <c r="Q75" i="5"/>
  <c r="R75" i="5" s="1"/>
  <c r="Q57" i="5"/>
  <c r="R57" i="5" s="1"/>
  <c r="Q56" i="5"/>
  <c r="R56" i="5" s="1"/>
  <c r="Q64" i="5"/>
  <c r="R64" i="5" s="1"/>
  <c r="Q45" i="5"/>
  <c r="R45" i="5" s="1"/>
  <c r="Q14" i="4"/>
  <c r="R14" i="4" s="1"/>
  <c r="Q65" i="4"/>
  <c r="R65" i="4" s="1"/>
  <c r="Q41" i="4"/>
  <c r="R41" i="4" s="1"/>
  <c r="Q48" i="4"/>
  <c r="R48" i="4" s="1"/>
  <c r="Q39" i="4"/>
  <c r="R39" i="4" s="1"/>
  <c r="Q40" i="4"/>
  <c r="R40" i="4" s="1"/>
  <c r="Q16" i="4"/>
  <c r="R16" i="4" s="1"/>
  <c r="Q8" i="4"/>
  <c r="R8" i="4" s="1"/>
  <c r="Q33" i="4"/>
  <c r="R33" i="4" s="1"/>
  <c r="Q63" i="4"/>
  <c r="R63" i="4" s="1"/>
  <c r="Q66" i="4"/>
  <c r="R66" i="4" s="1"/>
  <c r="Q25" i="4"/>
  <c r="R25" i="4" s="1"/>
  <c r="Q10" i="4"/>
  <c r="R10" i="4" s="1"/>
  <c r="Q38" i="4"/>
  <c r="R38" i="4" s="1"/>
  <c r="Q45" i="4"/>
  <c r="R45" i="4" s="1"/>
  <c r="Q42" i="4"/>
  <c r="R42" i="4" s="1"/>
  <c r="Q23" i="4"/>
  <c r="R23" i="4" s="1"/>
  <c r="Q60" i="4"/>
  <c r="R60" i="4" s="1"/>
  <c r="Q15" i="4"/>
  <c r="R15" i="4" s="1"/>
  <c r="Q62" i="4"/>
  <c r="R62" i="4" s="1"/>
  <c r="Q19" i="4"/>
  <c r="R19" i="4" s="1"/>
  <c r="Q55" i="4"/>
  <c r="R55" i="4" s="1"/>
  <c r="Q22" i="4"/>
  <c r="R22" i="4" s="1"/>
  <c r="Q54" i="4"/>
  <c r="R54" i="4" s="1"/>
  <c r="Q9" i="4"/>
  <c r="R9" i="4" s="1"/>
  <c r="Q27" i="4"/>
  <c r="R27" i="4" s="1"/>
  <c r="Q31" i="4"/>
  <c r="R31" i="4" s="1"/>
  <c r="Q34" i="4"/>
  <c r="R34" i="4" s="1"/>
  <c r="Q61" i="4"/>
  <c r="R61" i="4" s="1"/>
  <c r="Q36" i="4"/>
  <c r="R36" i="4" s="1"/>
  <c r="Q7" i="4"/>
  <c r="R7" i="4" s="1"/>
  <c r="Q58" i="4"/>
  <c r="R58" i="4" s="1"/>
  <c r="Q30" i="4"/>
  <c r="R30" i="4" s="1"/>
  <c r="Q13" i="4"/>
  <c r="R13" i="4" s="1"/>
  <c r="Q53" i="4"/>
  <c r="R53" i="4" s="1"/>
  <c r="Q28" i="4"/>
  <c r="R28" i="4" s="1"/>
  <c r="Q32" i="4"/>
  <c r="R32" i="4" s="1"/>
  <c r="Q59" i="4"/>
  <c r="R59" i="4" s="1"/>
  <c r="Q26" i="4"/>
  <c r="R26" i="4" s="1"/>
  <c r="Q17" i="4"/>
  <c r="R17" i="4" s="1"/>
  <c r="Q29" i="4"/>
  <c r="R29" i="4" s="1"/>
  <c r="Q57" i="4"/>
  <c r="R57" i="4" s="1"/>
  <c r="Q21" i="4"/>
  <c r="R21" i="4" s="1"/>
  <c r="Q51" i="4"/>
  <c r="R51" i="4" s="1"/>
  <c r="Q20" i="4"/>
  <c r="R20" i="4" s="1"/>
  <c r="Q52" i="4"/>
  <c r="R52" i="4" s="1"/>
  <c r="Q18" i="4"/>
  <c r="R18" i="4" s="1"/>
  <c r="Q44" i="4"/>
  <c r="R44" i="4" s="1"/>
  <c r="Q47" i="4"/>
  <c r="R47" i="4" s="1"/>
  <c r="Q24" i="4"/>
  <c r="R24" i="4" s="1"/>
  <c r="Q46" i="4"/>
  <c r="R46" i="4" s="1"/>
  <c r="Q11" i="4"/>
  <c r="R11" i="4" s="1"/>
  <c r="Q56" i="4"/>
  <c r="R56" i="4" s="1"/>
  <c r="Q43" i="4"/>
  <c r="R43" i="4" s="1"/>
  <c r="Q64" i="4"/>
  <c r="R64" i="4" s="1"/>
  <c r="Q49" i="4"/>
  <c r="R49" i="4" s="1"/>
  <c r="Q12" i="4"/>
  <c r="R12" i="4" s="1"/>
  <c r="Q54" i="3"/>
  <c r="R54" i="3" s="1"/>
  <c r="Q113" i="3"/>
  <c r="R113" i="3" s="1"/>
  <c r="Q102" i="3"/>
  <c r="R102" i="3" s="1"/>
  <c r="Q82" i="3"/>
  <c r="R82" i="3" s="1"/>
  <c r="Q51" i="3"/>
  <c r="R51" i="3" s="1"/>
  <c r="Q32" i="3"/>
  <c r="R32" i="3" s="1"/>
  <c r="Q106" i="3"/>
  <c r="R106" i="3" s="1"/>
  <c r="Q49" i="3"/>
  <c r="R49" i="3" s="1"/>
  <c r="Q25" i="3"/>
  <c r="R25" i="3" s="1"/>
  <c r="Q97" i="3"/>
  <c r="R97" i="3" s="1"/>
  <c r="Q89" i="3"/>
  <c r="R89" i="3" s="1"/>
  <c r="Q26" i="3"/>
  <c r="R26" i="3" s="1"/>
  <c r="Q115" i="3"/>
  <c r="R115" i="3" s="1"/>
  <c r="Q40" i="3"/>
  <c r="R40" i="3" s="1"/>
  <c r="Q92" i="3"/>
  <c r="R92" i="3" s="1"/>
  <c r="Q93" i="3"/>
  <c r="R93" i="3" s="1"/>
  <c r="Q98" i="3"/>
  <c r="R98" i="3" s="1"/>
  <c r="Q91" i="3"/>
  <c r="R91" i="3" s="1"/>
  <c r="Q85" i="3"/>
  <c r="R85" i="3" s="1"/>
  <c r="Q110" i="3"/>
  <c r="R110" i="3" s="1"/>
  <c r="Q100" i="3"/>
  <c r="R100" i="3" s="1"/>
  <c r="Q12" i="3"/>
  <c r="R12" i="3" s="1"/>
  <c r="Q61" i="3"/>
  <c r="R61" i="3" s="1"/>
  <c r="Q109" i="3"/>
  <c r="R109" i="3" s="1"/>
  <c r="Q34" i="3"/>
  <c r="R34" i="3" s="1"/>
  <c r="Q107" i="3"/>
  <c r="R107" i="3" s="1"/>
  <c r="Q103" i="3"/>
  <c r="R103" i="3" s="1"/>
  <c r="Q50" i="3"/>
  <c r="R50" i="3" s="1"/>
  <c r="Q39" i="3"/>
  <c r="R39" i="3" s="1"/>
  <c r="Q108" i="3"/>
  <c r="R108" i="3" s="1"/>
  <c r="Q45" i="3"/>
  <c r="R45" i="3" s="1"/>
  <c r="Q15" i="3"/>
  <c r="R15" i="3" s="1"/>
  <c r="Q23" i="3"/>
  <c r="R23" i="3" s="1"/>
  <c r="Q66" i="3"/>
  <c r="R66" i="3" s="1"/>
  <c r="Q27" i="3"/>
  <c r="R27" i="3" s="1"/>
  <c r="Q94" i="3"/>
  <c r="R94" i="3" s="1"/>
  <c r="Q56" i="3"/>
  <c r="R56" i="3" s="1"/>
  <c r="Q73" i="3"/>
  <c r="R73" i="3" s="1"/>
  <c r="Q29" i="3"/>
  <c r="R29" i="3" s="1"/>
  <c r="Q60" i="3"/>
  <c r="R60" i="3" s="1"/>
  <c r="Q9" i="3"/>
  <c r="R9" i="3" s="1"/>
  <c r="Q17" i="3"/>
  <c r="R17" i="3" s="1"/>
  <c r="Q33" i="3"/>
  <c r="R33" i="3" s="1"/>
  <c r="Q19" i="3"/>
  <c r="R19" i="3" s="1"/>
  <c r="Q95" i="3"/>
  <c r="R95" i="3" s="1"/>
  <c r="Q87" i="3"/>
  <c r="R87" i="3" s="1"/>
  <c r="Q21" i="3"/>
  <c r="R21" i="3" s="1"/>
  <c r="Q114" i="3"/>
  <c r="R114" i="3" s="1"/>
  <c r="Q42" i="3"/>
  <c r="R42" i="3" s="1"/>
  <c r="Q59" i="3"/>
  <c r="R59" i="3" s="1"/>
  <c r="Q55" i="3"/>
  <c r="R55" i="3" s="1"/>
  <c r="Q86" i="3"/>
  <c r="R86" i="3" s="1"/>
  <c r="Q35" i="3"/>
  <c r="R35" i="3" s="1"/>
  <c r="Q30" i="3"/>
  <c r="R30" i="3" s="1"/>
  <c r="Q70" i="3"/>
  <c r="R70" i="3" s="1"/>
  <c r="Q36" i="3"/>
  <c r="R36" i="3" s="1"/>
  <c r="Q96" i="3"/>
  <c r="R96" i="3" s="1"/>
  <c r="Q84" i="3"/>
  <c r="R84" i="3" s="1"/>
  <c r="Q65" i="3"/>
  <c r="R65" i="3" s="1"/>
  <c r="Q68" i="3"/>
  <c r="R68" i="3" s="1"/>
  <c r="Q105" i="3"/>
  <c r="R105" i="3" s="1"/>
  <c r="Q62" i="3"/>
  <c r="R62" i="3" s="1"/>
  <c r="Q53" i="3"/>
  <c r="R53" i="3" s="1"/>
  <c r="Q69" i="3"/>
  <c r="R69" i="3" s="1"/>
  <c r="Q74" i="3"/>
  <c r="R74" i="3" s="1"/>
  <c r="Q64" i="3"/>
  <c r="R64" i="3" s="1"/>
  <c r="Q38" i="3"/>
  <c r="R38" i="3" s="1"/>
  <c r="Q37" i="3"/>
  <c r="R37" i="3" s="1"/>
  <c r="Q11" i="3"/>
  <c r="R11" i="3" s="1"/>
  <c r="Q7" i="3"/>
  <c r="R7" i="3" s="1"/>
  <c r="Q78" i="3"/>
  <c r="R78" i="3" s="1"/>
  <c r="Q58" i="3"/>
  <c r="R58" i="3" s="1"/>
  <c r="Q79" i="3"/>
  <c r="R79" i="3" s="1"/>
  <c r="Q81" i="3"/>
  <c r="R81" i="3" s="1"/>
  <c r="Q104" i="3"/>
  <c r="R104" i="3" s="1"/>
  <c r="Q24" i="3"/>
  <c r="R24" i="3" s="1"/>
  <c r="Q44" i="3"/>
  <c r="R44" i="3" s="1"/>
  <c r="Q77" i="3"/>
  <c r="R77" i="3" s="1"/>
  <c r="Q14" i="3"/>
  <c r="R14" i="3" s="1"/>
  <c r="Q99" i="3"/>
  <c r="R99" i="3" s="1"/>
  <c r="Q43" i="3"/>
  <c r="R43" i="3" s="1"/>
  <c r="Q18" i="3"/>
  <c r="R18" i="3" s="1"/>
  <c r="Q10" i="3"/>
  <c r="R10" i="3" s="1"/>
  <c r="Q16" i="3"/>
  <c r="R16" i="3" s="1"/>
  <c r="Q67" i="3"/>
  <c r="R67" i="3" s="1"/>
  <c r="Q41" i="3"/>
  <c r="R41" i="3" s="1"/>
  <c r="Q31" i="3"/>
  <c r="R31" i="3" s="1"/>
  <c r="Q8" i="3"/>
  <c r="R8" i="3" s="1"/>
  <c r="Q76" i="3"/>
  <c r="R76" i="3" s="1"/>
  <c r="Q20" i="3"/>
  <c r="R20" i="3" s="1"/>
  <c r="Q22" i="3"/>
  <c r="R22" i="3" s="1"/>
  <c r="Q46" i="3"/>
  <c r="R46" i="3" s="1"/>
  <c r="Q71" i="3"/>
  <c r="R71" i="3" s="1"/>
  <c r="Q90" i="3"/>
  <c r="R90" i="3" s="1"/>
  <c r="Q83" i="3"/>
  <c r="R83" i="3" s="1"/>
  <c r="Q111" i="3"/>
  <c r="R111" i="3" s="1"/>
  <c r="Q80" i="3"/>
  <c r="R80" i="3" s="1"/>
  <c r="Q48" i="3"/>
  <c r="R48" i="3" s="1"/>
  <c r="Q57" i="3"/>
  <c r="R57" i="3" s="1"/>
  <c r="Q101" i="3"/>
  <c r="R101" i="3" s="1"/>
  <c r="Q63" i="3"/>
  <c r="R63" i="3" s="1"/>
  <c r="Q75" i="3"/>
  <c r="R75" i="3" s="1"/>
  <c r="Q72" i="3"/>
  <c r="R72" i="3" s="1"/>
  <c r="Q28" i="3"/>
  <c r="R28" i="3" s="1"/>
  <c r="Q47" i="3"/>
  <c r="R47" i="3" s="1"/>
  <c r="Q88" i="3"/>
  <c r="R88" i="3" s="1"/>
  <c r="Q52" i="3"/>
  <c r="R52" i="3" s="1"/>
  <c r="Q112" i="3"/>
  <c r="R112" i="3" s="1"/>
  <c r="Q42" i="2"/>
  <c r="R42" i="2" s="1"/>
  <c r="Q9" i="2"/>
  <c r="R9" i="2" s="1"/>
  <c r="Q18" i="2"/>
  <c r="R18" i="2" s="1"/>
  <c r="Q7" i="2"/>
  <c r="R7" i="2" s="1"/>
  <c r="Q13" i="2"/>
  <c r="R13" i="2" s="1"/>
  <c r="Q53" i="2"/>
  <c r="R53" i="2" s="1"/>
  <c r="Q47" i="2"/>
  <c r="R47" i="2" s="1"/>
  <c r="Q34" i="2"/>
  <c r="R34" i="2" s="1"/>
  <c r="Q14" i="2"/>
  <c r="R14" i="2" s="1"/>
  <c r="Q59" i="2"/>
  <c r="R59" i="2" s="1"/>
  <c r="Q61" i="2"/>
  <c r="R61" i="2" s="1"/>
  <c r="Q24" i="2"/>
  <c r="R24" i="2" s="1"/>
  <c r="Q37" i="2"/>
  <c r="R37" i="2" s="1"/>
  <c r="Q56" i="2"/>
  <c r="R56" i="2" s="1"/>
  <c r="Q38" i="2"/>
  <c r="R38" i="2" s="1"/>
  <c r="Q25" i="2"/>
  <c r="R25" i="2" s="1"/>
  <c r="Q8" i="2"/>
  <c r="R8" i="2" s="1"/>
  <c r="Q22" i="2"/>
  <c r="R22" i="2" s="1"/>
  <c r="Q54" i="2"/>
  <c r="R54" i="2" s="1"/>
  <c r="Q40" i="2"/>
  <c r="R40" i="2" s="1"/>
  <c r="Q27" i="2"/>
  <c r="R27" i="2" s="1"/>
  <c r="Q36" i="2"/>
  <c r="R36" i="2" s="1"/>
  <c r="Q31" i="2"/>
  <c r="R31" i="2" s="1"/>
  <c r="Q41" i="2"/>
  <c r="R41" i="2" s="1"/>
  <c r="Q17" i="2"/>
  <c r="R17" i="2" s="1"/>
  <c r="Q45" i="2"/>
  <c r="R45" i="2" s="1"/>
  <c r="Q11" i="2"/>
  <c r="R11" i="2" s="1"/>
  <c r="Q32" i="2"/>
  <c r="R32" i="2" s="1"/>
  <c r="Q46" i="2"/>
  <c r="R46" i="2" s="1"/>
  <c r="Q29" i="2"/>
  <c r="R29" i="2" s="1"/>
  <c r="Q12" i="2"/>
  <c r="R12" i="2" s="1"/>
  <c r="Q19" i="2"/>
  <c r="R19" i="2" s="1"/>
  <c r="Q48" i="2"/>
  <c r="R48" i="2" s="1"/>
  <c r="Q10" i="2"/>
  <c r="R10" i="2" s="1"/>
  <c r="Q28" i="2"/>
  <c r="R28" i="2" s="1"/>
  <c r="Q30" i="2"/>
  <c r="R30" i="2" s="1"/>
  <c r="Q39" i="2"/>
  <c r="R39" i="2" s="1"/>
  <c r="Q51" i="2"/>
  <c r="R51" i="2" s="1"/>
  <c r="Q44" i="2"/>
  <c r="R44" i="2" s="1"/>
  <c r="Q52" i="2"/>
  <c r="R52" i="2" s="1"/>
  <c r="Q35" i="2"/>
  <c r="R35" i="2" s="1"/>
  <c r="Q60" i="2"/>
  <c r="R60" i="2" s="1"/>
  <c r="Q16" i="2"/>
  <c r="R16" i="2" s="1"/>
  <c r="Q49" i="2"/>
  <c r="R49" i="2" s="1"/>
  <c r="Q21" i="2"/>
  <c r="R21" i="2" s="1"/>
  <c r="Q58" i="2"/>
  <c r="R58" i="2" s="1"/>
  <c r="Q26" i="2"/>
  <c r="R26" i="2" s="1"/>
  <c r="Q23" i="2"/>
  <c r="R23" i="2" s="1"/>
  <c r="Q20" i="2"/>
  <c r="R20" i="2" s="1"/>
  <c r="Q55" i="2"/>
  <c r="R55" i="2" s="1"/>
  <c r="Q15" i="2"/>
  <c r="R15" i="2" s="1"/>
  <c r="Q33" i="2"/>
  <c r="R33" i="2" s="1"/>
  <c r="S34" i="1"/>
  <c r="T34" i="1" s="1"/>
  <c r="S118" i="1"/>
  <c r="T118" i="1" s="1"/>
  <c r="S37" i="1"/>
  <c r="T37" i="1" s="1"/>
  <c r="S115" i="1"/>
  <c r="T115" i="1" s="1"/>
  <c r="S82" i="1"/>
  <c r="T82" i="1" s="1"/>
  <c r="S59" i="1"/>
  <c r="T59" i="1" s="1"/>
  <c r="S7" i="1"/>
  <c r="T7" i="1" s="1"/>
  <c r="S140" i="1"/>
  <c r="T140" i="1" s="1"/>
  <c r="S92" i="1"/>
  <c r="T92" i="1" s="1"/>
  <c r="S50" i="1"/>
  <c r="T50" i="1" s="1"/>
  <c r="S30" i="1"/>
  <c r="T30" i="1" s="1"/>
  <c r="S138" i="1"/>
  <c r="T138" i="1" s="1"/>
  <c r="S26" i="1"/>
  <c r="T26" i="1" s="1"/>
  <c r="S51" i="1"/>
  <c r="T51" i="1" s="1"/>
  <c r="S47" i="1"/>
  <c r="T47" i="1" s="1"/>
  <c r="S139" i="1"/>
  <c r="T139" i="1" s="1"/>
  <c r="S42" i="1"/>
  <c r="T42" i="1" s="1"/>
  <c r="S149" i="1"/>
  <c r="T149" i="1" s="1"/>
  <c r="S147" i="1"/>
  <c r="T147" i="1" s="1"/>
  <c r="S151" i="1"/>
  <c r="T151" i="1" s="1"/>
  <c r="S31" i="1"/>
  <c r="T31" i="1" s="1"/>
  <c r="S79" i="1"/>
  <c r="T79" i="1" s="1"/>
  <c r="S108" i="1"/>
  <c r="T108" i="1" s="1"/>
  <c r="S69" i="1"/>
  <c r="T69" i="1" s="1"/>
  <c r="S62" i="1"/>
  <c r="T62" i="1" s="1"/>
  <c r="S65" i="1"/>
  <c r="T65" i="1" s="1"/>
  <c r="S141" i="1"/>
  <c r="T141" i="1" s="1"/>
  <c r="S12" i="1"/>
  <c r="T12" i="1" s="1"/>
  <c r="S36" i="1"/>
  <c r="T36" i="1" s="1"/>
  <c r="S35" i="1"/>
  <c r="T35" i="1" s="1"/>
  <c r="S142" i="1"/>
  <c r="T142" i="1" s="1"/>
  <c r="S19" i="1"/>
  <c r="T19" i="1" s="1"/>
  <c r="S103" i="1"/>
  <c r="T103" i="1" s="1"/>
  <c r="S97" i="1"/>
  <c r="T97" i="1" s="1"/>
  <c r="S58" i="1"/>
  <c r="T58" i="1" s="1"/>
  <c r="S101" i="1"/>
  <c r="T101" i="1" s="1"/>
  <c r="S72" i="1"/>
  <c r="T72" i="1" s="1"/>
  <c r="S111" i="1"/>
  <c r="T111" i="1" s="1"/>
  <c r="S40" i="1"/>
  <c r="T40" i="1" s="1"/>
  <c r="S146" i="1"/>
  <c r="T146" i="1" s="1"/>
  <c r="S76" i="1"/>
  <c r="T76" i="1" s="1"/>
  <c r="S135" i="1"/>
  <c r="T135" i="1" s="1"/>
  <c r="S46" i="1"/>
  <c r="T46" i="1" s="1"/>
  <c r="S21" i="1"/>
  <c r="T21" i="1" s="1"/>
  <c r="S78" i="1"/>
  <c r="T78" i="1" s="1"/>
  <c r="S99" i="1"/>
  <c r="T99" i="1" s="1"/>
  <c r="S68" i="1"/>
  <c r="T68" i="1" s="1"/>
  <c r="S114" i="1"/>
  <c r="T114" i="1" s="1"/>
  <c r="S137" i="1"/>
  <c r="T137" i="1" s="1"/>
  <c r="S91" i="1"/>
  <c r="T91" i="1" s="1"/>
  <c r="S156" i="1"/>
  <c r="T156" i="1" s="1"/>
  <c r="S55" i="1"/>
  <c r="T55" i="1" s="1"/>
  <c r="S130" i="1"/>
  <c r="T130" i="1" s="1"/>
  <c r="S77" i="1"/>
  <c r="T77" i="1" s="1"/>
  <c r="S107" i="1"/>
  <c r="T107" i="1" s="1"/>
  <c r="S57" i="1"/>
  <c r="T57" i="1" s="1"/>
  <c r="S125" i="1"/>
  <c r="T125" i="1" s="1"/>
  <c r="S132" i="1"/>
  <c r="T132" i="1" s="1"/>
  <c r="S90" i="1"/>
  <c r="T90" i="1" s="1"/>
  <c r="S8" i="1"/>
  <c r="T8" i="1" s="1"/>
  <c r="S150" i="1"/>
  <c r="T150" i="1" s="1"/>
  <c r="S104" i="1"/>
  <c r="T104" i="1" s="1"/>
  <c r="S83" i="1"/>
  <c r="T83" i="1" s="1"/>
  <c r="S18" i="1"/>
  <c r="T18" i="1" s="1"/>
  <c r="S11" i="1"/>
  <c r="T11" i="1" s="1"/>
  <c r="S48" i="1"/>
  <c r="T48" i="1" s="1"/>
  <c r="S38" i="1"/>
  <c r="T38" i="1" s="1"/>
  <c r="S44" i="1"/>
  <c r="T44" i="1" s="1"/>
  <c r="S74" i="1"/>
  <c r="T74" i="1" s="1"/>
  <c r="S61" i="1"/>
  <c r="T61" i="1" s="1"/>
  <c r="S94" i="1"/>
  <c r="T94" i="1" s="1"/>
  <c r="S85" i="1"/>
  <c r="T85" i="1" s="1"/>
  <c r="S120" i="1"/>
  <c r="T120" i="1" s="1"/>
  <c r="S49" i="1"/>
  <c r="T49" i="1" s="1"/>
  <c r="S32" i="1"/>
  <c r="T32" i="1" s="1"/>
  <c r="S20" i="1"/>
  <c r="T20" i="1" s="1"/>
  <c r="S75" i="1"/>
  <c r="T75" i="1" s="1"/>
  <c r="S10" i="1"/>
  <c r="T10" i="1" s="1"/>
  <c r="S53" i="1"/>
  <c r="T53" i="1" s="1"/>
  <c r="S102" i="1"/>
  <c r="T102" i="1" s="1"/>
  <c r="S16" i="1"/>
  <c r="T16" i="1" s="1"/>
  <c r="S64" i="1"/>
  <c r="T64" i="1" s="1"/>
  <c r="S86" i="1"/>
  <c r="T86" i="1" s="1"/>
  <c r="S112" i="1"/>
  <c r="T112" i="1" s="1"/>
  <c r="S66" i="1"/>
  <c r="T66" i="1" s="1"/>
  <c r="S24" i="1"/>
  <c r="T24" i="1" s="1"/>
  <c r="S9" i="1"/>
  <c r="T9" i="1" s="1"/>
  <c r="S29" i="1"/>
  <c r="T29" i="1" s="1"/>
  <c r="S13" i="1"/>
  <c r="T13" i="1" s="1"/>
  <c r="S154" i="1"/>
  <c r="T154" i="1" s="1"/>
  <c r="S67" i="1"/>
  <c r="T67" i="1" s="1"/>
  <c r="S153" i="1"/>
  <c r="T153" i="1" s="1"/>
  <c r="S39" i="1"/>
  <c r="T39" i="1" s="1"/>
  <c r="S98" i="1"/>
  <c r="T98" i="1" s="1"/>
  <c r="S144" i="1"/>
  <c r="T144" i="1" s="1"/>
  <c r="S123" i="1"/>
  <c r="T123" i="1" s="1"/>
  <c r="S136" i="1"/>
  <c r="T136" i="1" s="1"/>
  <c r="S117" i="1"/>
  <c r="T117" i="1" s="1"/>
  <c r="S121" i="1"/>
  <c r="T121" i="1" s="1"/>
  <c r="S152" i="1"/>
  <c r="T152" i="1" s="1"/>
  <c r="S73" i="1"/>
  <c r="T73" i="1" s="1"/>
  <c r="S134" i="1"/>
  <c r="T134" i="1" s="1"/>
  <c r="S124" i="1"/>
  <c r="T124" i="1" s="1"/>
  <c r="S81" i="1"/>
  <c r="T81" i="1" s="1"/>
  <c r="S88" i="1"/>
  <c r="T88" i="1" s="1"/>
  <c r="S127" i="1"/>
  <c r="T127" i="1" s="1"/>
  <c r="S17" i="1"/>
  <c r="T17" i="1" s="1"/>
  <c r="S116" i="1"/>
  <c r="T116" i="1" s="1"/>
  <c r="S148" i="1"/>
  <c r="T148" i="1" s="1"/>
  <c r="S95" i="1"/>
  <c r="T95" i="1" s="1"/>
  <c r="S89" i="1"/>
  <c r="T89" i="1" s="1"/>
  <c r="S25" i="1"/>
  <c r="T25" i="1" s="1"/>
  <c r="S14" i="1"/>
  <c r="T14" i="1" s="1"/>
  <c r="S129" i="1"/>
  <c r="T129" i="1" s="1"/>
  <c r="S100" i="1"/>
  <c r="T100" i="1" s="1"/>
  <c r="S106" i="1"/>
  <c r="T106" i="1" s="1"/>
  <c r="S110" i="1"/>
  <c r="T110" i="1" s="1"/>
  <c r="S43" i="1"/>
  <c r="T43" i="1" s="1"/>
  <c r="S22" i="1"/>
  <c r="T22" i="1" s="1"/>
  <c r="S84" i="1"/>
  <c r="T84" i="1" s="1"/>
  <c r="S60" i="1"/>
  <c r="T60" i="1" s="1"/>
  <c r="S33" i="1"/>
  <c r="T33" i="1" s="1"/>
  <c r="S119" i="1"/>
  <c r="T119" i="1" s="1"/>
  <c r="S155" i="1"/>
  <c r="T155" i="1" s="1"/>
  <c r="S45" i="1"/>
  <c r="T45" i="1" s="1"/>
  <c r="S52" i="1"/>
  <c r="T52" i="1" s="1"/>
  <c r="S63" i="1"/>
  <c r="T63" i="1" s="1"/>
  <c r="S15" i="1"/>
  <c r="T15" i="1" s="1"/>
  <c r="S133" i="1"/>
  <c r="T133" i="1" s="1"/>
  <c r="S128" i="1"/>
  <c r="T128" i="1" s="1"/>
  <c r="S105" i="1"/>
  <c r="T105" i="1" s="1"/>
  <c r="S70" i="1"/>
  <c r="T70" i="1" s="1"/>
  <c r="S122" i="1"/>
  <c r="T122" i="1" s="1"/>
  <c r="S56" i="1"/>
  <c r="T56" i="1" s="1"/>
  <c r="S41" i="1"/>
  <c r="T41" i="1" s="1"/>
  <c r="S54" i="1"/>
  <c r="T54" i="1" s="1"/>
  <c r="S23" i="1"/>
  <c r="T23" i="1" s="1"/>
  <c r="S113" i="1"/>
  <c r="T113" i="1" s="1"/>
  <c r="S93" i="1"/>
  <c r="T93" i="1" s="1"/>
  <c r="S109" i="1"/>
  <c r="T109" i="1" s="1"/>
  <c r="S143" i="1"/>
  <c r="T143" i="1" s="1"/>
  <c r="S27" i="1"/>
  <c r="T27" i="1" s="1"/>
  <c r="S71" i="1"/>
  <c r="T71" i="1" s="1"/>
  <c r="S28" i="1"/>
  <c r="T28" i="1" s="1"/>
  <c r="S87" i="1"/>
  <c r="T87" i="1" s="1"/>
  <c r="S131" i="1"/>
  <c r="T131" i="1" s="1"/>
  <c r="S96" i="1"/>
  <c r="T96" i="1" s="1"/>
  <c r="S126" i="1"/>
  <c r="T126" i="1" s="1"/>
  <c r="S145" i="1"/>
  <c r="T145" i="1" s="1"/>
</calcChain>
</file>

<file path=xl/sharedStrings.xml><?xml version="1.0" encoding="utf-8"?>
<sst xmlns="http://schemas.openxmlformats.org/spreadsheetml/2006/main" count="4581" uniqueCount="1305">
  <si>
    <t xml:space="preserve"> </t>
  </si>
  <si>
    <t>Результаты проведения муниципального этапа  Всероссийской олимпиады школьников в 2022-2023уг.</t>
  </si>
  <si>
    <t>район</t>
  </si>
  <si>
    <t>г.Элиста</t>
  </si>
  <si>
    <t>предмет</t>
  </si>
  <si>
    <t>математика</t>
  </si>
  <si>
    <t>класс</t>
  </si>
  <si>
    <t>максимальный балл</t>
  </si>
  <si>
    <t>Иван</t>
  </si>
  <si>
    <t>Иванович</t>
  </si>
  <si>
    <t>м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</si>
  <si>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</si>
  <si>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</si>
  <si>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</si>
  <si>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</si>
  <si>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</si>
  <si>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</si>
  <si>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Элиста</t>
  </si>
  <si>
    <t>Полное наименование образовательной организации</t>
  </si>
  <si>
    <t>ФИО наставника</t>
  </si>
  <si>
    <t>статус участника</t>
  </si>
  <si>
    <t>результат (баллы)</t>
  </si>
  <si>
    <t>Результаты проведения муниципального этапа  Всероссийской олимпиады школьников в 2022-2023 уг.</t>
  </si>
  <si>
    <t>%</t>
  </si>
  <si>
    <t>Амуланга</t>
  </si>
  <si>
    <t>Игоревна</t>
  </si>
  <si>
    <t>жен.</t>
  </si>
  <si>
    <t>Бембеева</t>
  </si>
  <si>
    <t>Арина</t>
  </si>
  <si>
    <t>Бадмаевна</t>
  </si>
  <si>
    <t>Бугаев</t>
  </si>
  <si>
    <t>Джал</t>
  </si>
  <si>
    <t>Сергеевич</t>
  </si>
  <si>
    <t>муж.</t>
  </si>
  <si>
    <t xml:space="preserve">Дорджиев </t>
  </si>
  <si>
    <t xml:space="preserve">Дольган </t>
  </si>
  <si>
    <t xml:space="preserve">Басанова </t>
  </si>
  <si>
    <t>Баина</t>
  </si>
  <si>
    <t>Геннадьевна</t>
  </si>
  <si>
    <t xml:space="preserve">Курчаев </t>
  </si>
  <si>
    <t>Арсений</t>
  </si>
  <si>
    <t>Вячеславович</t>
  </si>
  <si>
    <t xml:space="preserve">Бадмаев </t>
  </si>
  <si>
    <t>Вадим</t>
  </si>
  <si>
    <t>Олегович</t>
  </si>
  <si>
    <t>Владимир</t>
  </si>
  <si>
    <t>Михайлович</t>
  </si>
  <si>
    <t>Галсан</t>
  </si>
  <si>
    <t xml:space="preserve">Боваева </t>
  </si>
  <si>
    <t xml:space="preserve">Александра </t>
  </si>
  <si>
    <t>Санкаевна</t>
  </si>
  <si>
    <t xml:space="preserve">Даваев </t>
  </si>
  <si>
    <t>Очир</t>
  </si>
  <si>
    <t>Валерьевич</t>
  </si>
  <si>
    <t>Дмитрий</t>
  </si>
  <si>
    <t>Владимирович</t>
  </si>
  <si>
    <t>Нохашкиева</t>
  </si>
  <si>
    <t>Валентина</t>
  </si>
  <si>
    <t>Оконовна</t>
  </si>
  <si>
    <t>Менкнасунова</t>
  </si>
  <si>
    <t xml:space="preserve">Алтана </t>
  </si>
  <si>
    <t>Максимовна</t>
  </si>
  <si>
    <t>Авеев</t>
  </si>
  <si>
    <t>Денис</t>
  </si>
  <si>
    <t>Сананович</t>
  </si>
  <si>
    <t>Аристаев</t>
  </si>
  <si>
    <t>Алексей</t>
  </si>
  <si>
    <t>Мергенович</t>
  </si>
  <si>
    <t>Аюна</t>
  </si>
  <si>
    <t>Александровна</t>
  </si>
  <si>
    <t xml:space="preserve">Лиджиев </t>
  </si>
  <si>
    <t>Саврович</t>
  </si>
  <si>
    <t>Садовская</t>
  </si>
  <si>
    <t xml:space="preserve">Дарья </t>
  </si>
  <si>
    <t>Юрьевна</t>
  </si>
  <si>
    <t>Евгеньевич</t>
  </si>
  <si>
    <t>София</t>
  </si>
  <si>
    <t>Хонгоровна</t>
  </si>
  <si>
    <t>Нармаева</t>
  </si>
  <si>
    <t>Лександровна</t>
  </si>
  <si>
    <t xml:space="preserve">Басангова </t>
  </si>
  <si>
    <t>Аяна</t>
  </si>
  <si>
    <t>Мергеновна</t>
  </si>
  <si>
    <t>Суянов</t>
  </si>
  <si>
    <t>Олег</t>
  </si>
  <si>
    <t>Александрович</t>
  </si>
  <si>
    <t>Бормангаев</t>
  </si>
  <si>
    <t>Аюка</t>
  </si>
  <si>
    <t>Онуфриенко</t>
  </si>
  <si>
    <t>Кирилл</t>
  </si>
  <si>
    <t>Дмитриевич</t>
  </si>
  <si>
    <t>Базыров</t>
  </si>
  <si>
    <t>Чингис</t>
  </si>
  <si>
    <t>Бадмаевич</t>
  </si>
  <si>
    <t>Эльзатеева</t>
  </si>
  <si>
    <t>Полина</t>
  </si>
  <si>
    <t>Вадимовна</t>
  </si>
  <si>
    <t>Шатлаева</t>
  </si>
  <si>
    <t>Устинова</t>
  </si>
  <si>
    <t>Кира</t>
  </si>
  <si>
    <t>Константиновна</t>
  </si>
  <si>
    <t>Надвидов</t>
  </si>
  <si>
    <t>Намсыр</t>
  </si>
  <si>
    <t>Насанович</t>
  </si>
  <si>
    <t>Гермашев</t>
  </si>
  <si>
    <t>Егор</t>
  </si>
  <si>
    <t>Арлтановна</t>
  </si>
  <si>
    <t>Лосада-Каско</t>
  </si>
  <si>
    <t>Димитрий</t>
  </si>
  <si>
    <t>Фернандович</t>
  </si>
  <si>
    <t>Бадаев</t>
  </si>
  <si>
    <t>Даваев</t>
  </si>
  <si>
    <t>Юрий</t>
  </si>
  <si>
    <t>Наранович</t>
  </si>
  <si>
    <t>Иванова</t>
  </si>
  <si>
    <t>Ариана</t>
  </si>
  <si>
    <t>Сергеевна</t>
  </si>
  <si>
    <t>Докуров</t>
  </si>
  <si>
    <t>Эренцен</t>
  </si>
  <si>
    <t xml:space="preserve">Глушко </t>
  </si>
  <si>
    <t xml:space="preserve">Ярослав </t>
  </si>
  <si>
    <t>Геннадьевич</t>
  </si>
  <si>
    <t xml:space="preserve">Дуданов </t>
  </si>
  <si>
    <t>Данзан</t>
  </si>
  <si>
    <t xml:space="preserve"> Саврович</t>
  </si>
  <si>
    <t xml:space="preserve">Илькуев  </t>
  </si>
  <si>
    <t>Джангар</t>
  </si>
  <si>
    <t>Константинович</t>
  </si>
  <si>
    <t xml:space="preserve">Петруев </t>
  </si>
  <si>
    <t xml:space="preserve"> Александрович</t>
  </si>
  <si>
    <t>Сельдикова</t>
  </si>
  <si>
    <t>Владислава</t>
  </si>
  <si>
    <t xml:space="preserve">  Владимировна</t>
  </si>
  <si>
    <t xml:space="preserve">Баир </t>
  </si>
  <si>
    <t>Батрович</t>
  </si>
  <si>
    <t xml:space="preserve">Бадмаева </t>
  </si>
  <si>
    <t xml:space="preserve">Ангелина </t>
  </si>
  <si>
    <t>Алексеевна</t>
  </si>
  <si>
    <t xml:space="preserve">Мельниченко </t>
  </si>
  <si>
    <t xml:space="preserve">Мария </t>
  </si>
  <si>
    <t>Ивановна</t>
  </si>
  <si>
    <t xml:space="preserve">Сангаев </t>
  </si>
  <si>
    <t xml:space="preserve">Дольган  </t>
  </si>
  <si>
    <t xml:space="preserve">Виктория </t>
  </si>
  <si>
    <t>Савровна</t>
  </si>
  <si>
    <t xml:space="preserve">Коняева </t>
  </si>
  <si>
    <t xml:space="preserve">Альмина </t>
  </si>
  <si>
    <t>Евгеньевна</t>
  </si>
  <si>
    <t>Мингияновна</t>
  </si>
  <si>
    <t xml:space="preserve">Сангаджи-Горяев </t>
  </si>
  <si>
    <t xml:space="preserve">Константин </t>
  </si>
  <si>
    <t>Николаевич</t>
  </si>
  <si>
    <t xml:space="preserve">Далантинов </t>
  </si>
  <si>
    <t xml:space="preserve">Элвг </t>
  </si>
  <si>
    <t>Джангарович</t>
  </si>
  <si>
    <t>Цакугинов</t>
  </si>
  <si>
    <t>Алексеевич</t>
  </si>
  <si>
    <t>Манджиева</t>
  </si>
  <si>
    <t>Бодыков</t>
  </si>
  <si>
    <t>Наран</t>
  </si>
  <si>
    <t>Эренценович</t>
  </si>
  <si>
    <t>Булдурунова</t>
  </si>
  <si>
    <t>Светлана</t>
  </si>
  <si>
    <t>Байровна</t>
  </si>
  <si>
    <t>Лысенко</t>
  </si>
  <si>
    <t>Виталия</t>
  </si>
  <si>
    <t>Романовна</t>
  </si>
  <si>
    <t>Ванькаев</t>
  </si>
  <si>
    <t>Дамир</t>
  </si>
  <si>
    <t>Алина</t>
  </si>
  <si>
    <t>Николаевна</t>
  </si>
  <si>
    <t>Арманова</t>
  </si>
  <si>
    <t>Аэлита</t>
  </si>
  <si>
    <t>Балданов</t>
  </si>
  <si>
    <t>Баатарович</t>
  </si>
  <si>
    <t>Уташов</t>
  </si>
  <si>
    <t>Санан</t>
  </si>
  <si>
    <t>Санджиевич</t>
  </si>
  <si>
    <t>Васильева</t>
  </si>
  <si>
    <t>Камила</t>
  </si>
  <si>
    <t>Лузанова</t>
  </si>
  <si>
    <t>Виктория</t>
  </si>
  <si>
    <t>Санджиевна</t>
  </si>
  <si>
    <t>Дорджиева</t>
  </si>
  <si>
    <t>Нарановна</t>
  </si>
  <si>
    <t>Горяев</t>
  </si>
  <si>
    <t>Араш</t>
  </si>
  <si>
    <t>Бадма</t>
  </si>
  <si>
    <t>Торлыкова</t>
  </si>
  <si>
    <t>Дельгира</t>
  </si>
  <si>
    <t>Акшибаева</t>
  </si>
  <si>
    <t>Стефания</t>
  </si>
  <si>
    <t>Дмитриевна</t>
  </si>
  <si>
    <t>Мушаев</t>
  </si>
  <si>
    <t>Чингиз</t>
  </si>
  <si>
    <t>Мингиянович</t>
  </si>
  <si>
    <t>Мухлаева</t>
  </si>
  <si>
    <t>Оюна</t>
  </si>
  <si>
    <t>Эренценовна</t>
  </si>
  <si>
    <t>Урубжурова</t>
  </si>
  <si>
    <t>Эвелина</t>
  </si>
  <si>
    <t>Валерьевна</t>
  </si>
  <si>
    <t>Иляна</t>
  </si>
  <si>
    <t>Джангаровна</t>
  </si>
  <si>
    <t>Алляев</t>
  </si>
  <si>
    <t>Мерген</t>
  </si>
  <si>
    <t>Гридин</t>
  </si>
  <si>
    <t>Романович</t>
  </si>
  <si>
    <t>Андреевич</t>
  </si>
  <si>
    <t>Черкасов</t>
  </si>
  <si>
    <t>Лев</t>
  </si>
  <si>
    <t>02.08.1012</t>
  </si>
  <si>
    <t>Гугуев</t>
  </si>
  <si>
    <t>Дарсен</t>
  </si>
  <si>
    <t>Анатольевич</t>
  </si>
  <si>
    <t>Сангаджиева</t>
  </si>
  <si>
    <t>Ангира</t>
  </si>
  <si>
    <t>Вячеславовна</t>
  </si>
  <si>
    <t>Бембеев</t>
  </si>
  <si>
    <t>Байр</t>
  </si>
  <si>
    <t>Очирович</t>
  </si>
  <si>
    <t>Лиджи-Гаряев</t>
  </si>
  <si>
    <t>Хонгр</t>
  </si>
  <si>
    <t>07.08.2013</t>
  </si>
  <si>
    <t>Жамгырчиев</t>
  </si>
  <si>
    <t>Эмиль</t>
  </si>
  <si>
    <t>Шерланович</t>
  </si>
  <si>
    <t>11.12.2012</t>
  </si>
  <si>
    <t>Доманов</t>
  </si>
  <si>
    <t>Джангорович</t>
  </si>
  <si>
    <t>02.03.2012</t>
  </si>
  <si>
    <t>Ермошенко</t>
  </si>
  <si>
    <t>Евгений</t>
  </si>
  <si>
    <t>31.12.2012</t>
  </si>
  <si>
    <t>Басанговна</t>
  </si>
  <si>
    <t>Михаляева</t>
  </si>
  <si>
    <t>Олеговна</t>
  </si>
  <si>
    <t>02.01.2013</t>
  </si>
  <si>
    <t xml:space="preserve"> Мария</t>
  </si>
  <si>
    <t xml:space="preserve"> Дмитриевна</t>
  </si>
  <si>
    <t xml:space="preserve"> 30.06.2012</t>
  </si>
  <si>
    <t>Анастасия</t>
  </si>
  <si>
    <t>30.06.2012</t>
  </si>
  <si>
    <t xml:space="preserve"> Бата</t>
  </si>
  <si>
    <t xml:space="preserve"> Наранович</t>
  </si>
  <si>
    <t>29.04.2012</t>
  </si>
  <si>
    <t>Калешева</t>
  </si>
  <si>
    <t>Даниэла</t>
  </si>
  <si>
    <t>Кайратовна</t>
  </si>
  <si>
    <t>30.08.2012</t>
  </si>
  <si>
    <t>Нимгиров</t>
  </si>
  <si>
    <t>03.07.2012</t>
  </si>
  <si>
    <t>Манжиков</t>
  </si>
  <si>
    <t>Адьян</t>
  </si>
  <si>
    <t>1.04.2012</t>
  </si>
  <si>
    <t xml:space="preserve"> Сергей</t>
  </si>
  <si>
    <t xml:space="preserve"> 23.11.2012</t>
  </si>
  <si>
    <t>Бадмаев</t>
  </si>
  <si>
    <t xml:space="preserve"> Наян</t>
  </si>
  <si>
    <t>Игоревич</t>
  </si>
  <si>
    <t>21.02.2012</t>
  </si>
  <si>
    <t>Бадмаева</t>
  </si>
  <si>
    <t>Наяна</t>
  </si>
  <si>
    <t>Эрдниевна</t>
  </si>
  <si>
    <t>14.11.2012</t>
  </si>
  <si>
    <t>Бадма-Горяева</t>
  </si>
  <si>
    <t>Айса</t>
  </si>
  <si>
    <t>Баатровна</t>
  </si>
  <si>
    <t>Натырова</t>
  </si>
  <si>
    <t>Мария</t>
  </si>
  <si>
    <t>Эльсана</t>
  </si>
  <si>
    <t>Анджаевна</t>
  </si>
  <si>
    <t xml:space="preserve"> 1.06.2012</t>
  </si>
  <si>
    <t xml:space="preserve">Санджиева </t>
  </si>
  <si>
    <t xml:space="preserve"> Аюна</t>
  </si>
  <si>
    <t xml:space="preserve"> Аркадьевна</t>
  </si>
  <si>
    <t>24.09.2012</t>
  </si>
  <si>
    <t xml:space="preserve"> Виктория</t>
  </si>
  <si>
    <t>Владимировна</t>
  </si>
  <si>
    <t>19.06.2012</t>
  </si>
  <si>
    <t xml:space="preserve"> Баатрович</t>
  </si>
  <si>
    <t xml:space="preserve"> Сангаджи</t>
  </si>
  <si>
    <t xml:space="preserve"> Геннадьевич</t>
  </si>
  <si>
    <t xml:space="preserve"> 22.08.2012</t>
  </si>
  <si>
    <t xml:space="preserve"> Альма</t>
  </si>
  <si>
    <t xml:space="preserve"> Геннадьевна</t>
  </si>
  <si>
    <t xml:space="preserve"> 12.12.2012</t>
  </si>
  <si>
    <t xml:space="preserve"> Александра</t>
  </si>
  <si>
    <t>Эдуардовна</t>
  </si>
  <si>
    <t>22.01.2012</t>
  </si>
  <si>
    <t>Айлана</t>
  </si>
  <si>
    <t xml:space="preserve">27.01.2013 </t>
  </si>
  <si>
    <t>Басанов</t>
  </si>
  <si>
    <t>Мазан</t>
  </si>
  <si>
    <t>06.09.2012</t>
  </si>
  <si>
    <t xml:space="preserve"> Евгения</t>
  </si>
  <si>
    <t>3.05.2012</t>
  </si>
  <si>
    <t>Кедеева</t>
  </si>
  <si>
    <t>Ксения</t>
  </si>
  <si>
    <t>27.05.2012</t>
  </si>
  <si>
    <t>Очирова</t>
  </si>
  <si>
    <t>Алла</t>
  </si>
  <si>
    <t>Саналовна</t>
  </si>
  <si>
    <t>24.03.2012</t>
  </si>
  <si>
    <t xml:space="preserve">Карина </t>
  </si>
  <si>
    <t>Убушевна</t>
  </si>
  <si>
    <t>жен</t>
  </si>
  <si>
    <t xml:space="preserve">Намысов </t>
  </si>
  <si>
    <t xml:space="preserve">Аюр </t>
  </si>
  <si>
    <t>муж</t>
  </si>
  <si>
    <t xml:space="preserve">Самойлов </t>
  </si>
  <si>
    <t>Савва</t>
  </si>
  <si>
    <t xml:space="preserve">Федор </t>
  </si>
  <si>
    <t>Эрдни</t>
  </si>
  <si>
    <t>Убушаев</t>
  </si>
  <si>
    <t>Саналович</t>
  </si>
  <si>
    <t xml:space="preserve">Тимошкаева </t>
  </si>
  <si>
    <t>Элина</t>
  </si>
  <si>
    <t xml:space="preserve">Манджиева </t>
  </si>
  <si>
    <t xml:space="preserve">Валерия </t>
  </si>
  <si>
    <t>Дольгановна</t>
  </si>
  <si>
    <t>Байдаева</t>
  </si>
  <si>
    <t xml:space="preserve">Айта </t>
  </si>
  <si>
    <t>Мануровна</t>
  </si>
  <si>
    <t>Лиджиев</t>
  </si>
  <si>
    <t xml:space="preserve">Наликов </t>
  </si>
  <si>
    <t>Шавкеев</t>
  </si>
  <si>
    <t>Темир</t>
  </si>
  <si>
    <t>Эсенович</t>
  </si>
  <si>
    <t>Виктор</t>
  </si>
  <si>
    <t xml:space="preserve">Кикеев </t>
  </si>
  <si>
    <t xml:space="preserve">Эрдниев </t>
  </si>
  <si>
    <t xml:space="preserve">Арслан </t>
  </si>
  <si>
    <t>Блейле</t>
  </si>
  <si>
    <t>Денисович</t>
  </si>
  <si>
    <t>Авшеева</t>
  </si>
  <si>
    <t>Улана</t>
  </si>
  <si>
    <t>Долганова</t>
  </si>
  <si>
    <t>Дарима</t>
  </si>
  <si>
    <t>Санановна</t>
  </si>
  <si>
    <t>Чунгунов</t>
  </si>
  <si>
    <t>Михаил</t>
  </si>
  <si>
    <t>Ширинов</t>
  </si>
  <si>
    <t>Тенгис</t>
  </si>
  <si>
    <t>Балтыкова</t>
  </si>
  <si>
    <t>Даяна</t>
  </si>
  <si>
    <t>Бамбаевна</t>
  </si>
  <si>
    <t>Манжикова</t>
  </si>
  <si>
    <t>Давыдовна</t>
  </si>
  <si>
    <t>Азукаев</t>
  </si>
  <si>
    <t xml:space="preserve">Эрдни </t>
  </si>
  <si>
    <t>Цикирова</t>
  </si>
  <si>
    <t>Дарина</t>
  </si>
  <si>
    <t>Андреевна</t>
  </si>
  <si>
    <t>Арслан</t>
  </si>
  <si>
    <t>Пахомкина</t>
  </si>
  <si>
    <t>Айта</t>
  </si>
  <si>
    <t>Доржиев</t>
  </si>
  <si>
    <t>Давид</t>
  </si>
  <si>
    <t>Энкира</t>
  </si>
  <si>
    <t>Борисовна</t>
  </si>
  <si>
    <t>Эняев</t>
  </si>
  <si>
    <t>Домбринова</t>
  </si>
  <si>
    <t>Буваев</t>
  </si>
  <si>
    <t>Намина</t>
  </si>
  <si>
    <t>Бибеева</t>
  </si>
  <si>
    <t>Ангелина</t>
  </si>
  <si>
    <t>Арыспаева</t>
  </si>
  <si>
    <t>Асель</t>
  </si>
  <si>
    <t>Катаев</t>
  </si>
  <si>
    <t xml:space="preserve">Алдар </t>
  </si>
  <si>
    <t xml:space="preserve">Гендеев </t>
  </si>
  <si>
    <t xml:space="preserve">Давид </t>
  </si>
  <si>
    <t>Эрдниевич</t>
  </si>
  <si>
    <t xml:space="preserve">Акугинов </t>
  </si>
  <si>
    <t>Витальевич</t>
  </si>
  <si>
    <t xml:space="preserve">муж </t>
  </si>
  <si>
    <t>Шарапов</t>
  </si>
  <si>
    <t>Гирушев</t>
  </si>
  <si>
    <t>Александр</t>
  </si>
  <si>
    <t>Владиславович</t>
  </si>
  <si>
    <t>Кермен</t>
  </si>
  <si>
    <t>Бавуева</t>
  </si>
  <si>
    <t>Найджела</t>
  </si>
  <si>
    <t xml:space="preserve">Лиджиева </t>
  </si>
  <si>
    <t>Валерия</t>
  </si>
  <si>
    <t>Лузганова</t>
  </si>
  <si>
    <t>Лана</t>
  </si>
  <si>
    <t xml:space="preserve">Чудутова </t>
  </si>
  <si>
    <t>Саяна</t>
  </si>
  <si>
    <t xml:space="preserve">Намысова </t>
  </si>
  <si>
    <t>Виталина</t>
  </si>
  <si>
    <t>Викторовна</t>
  </si>
  <si>
    <t xml:space="preserve">Доролеев </t>
  </si>
  <si>
    <t>Намср</t>
  </si>
  <si>
    <t>Викторович</t>
  </si>
  <si>
    <t>Аюр</t>
  </si>
  <si>
    <t>Дорджиевна</t>
  </si>
  <si>
    <t xml:space="preserve">Мукаев </t>
  </si>
  <si>
    <t>Арлатан</t>
  </si>
  <si>
    <t>Басангович</t>
  </si>
  <si>
    <t xml:space="preserve">Авеев </t>
  </si>
  <si>
    <t>Владислав</t>
  </si>
  <si>
    <t>Джамбышев</t>
  </si>
  <si>
    <t>Шафинская</t>
  </si>
  <si>
    <t>Дарья</t>
  </si>
  <si>
    <t>Онкуляева</t>
  </si>
  <si>
    <t>Буута</t>
  </si>
  <si>
    <t xml:space="preserve">Катунова </t>
  </si>
  <si>
    <t>Энкр-Джалсана</t>
  </si>
  <si>
    <t xml:space="preserve">Шарапова </t>
  </si>
  <si>
    <t>Сар-Герел</t>
  </si>
  <si>
    <t>Очир-Араева</t>
  </si>
  <si>
    <t>Басанова</t>
  </si>
  <si>
    <t>Чучинова</t>
  </si>
  <si>
    <t>Альвина</t>
  </si>
  <si>
    <t>МБОУ "СОШ № 3 им. Сергиенко Н. Г."</t>
  </si>
  <si>
    <t>МБОУ "СОШ № 4"</t>
  </si>
  <si>
    <t>МБОУ "СОШ №8 им. Н. Очирова"</t>
  </si>
  <si>
    <t>МБОУ "СОШ №10" им. Бембетова В. А.</t>
  </si>
  <si>
    <t>МБОУ "СОШ № 12"</t>
  </si>
  <si>
    <t>МБОУ "СОШ № 17" им.Кугультинова Д.Н.</t>
  </si>
  <si>
    <t>МБОУ "СОШ №18 имени Б.Б.Городовикова"</t>
  </si>
  <si>
    <t>МБОУ «Элистинская многопрофильная гимназия личностно ориентированного обучения и воспитания»</t>
  </si>
  <si>
    <t>МБОУ "СОШ  №20"</t>
  </si>
  <si>
    <t>МБОУ "СОШ №21"</t>
  </si>
  <si>
    <t>МБОУ "СОШ №23 им.Эрдниева П.М."</t>
  </si>
  <si>
    <t>Частное образовательное учреждение общеобразовательная школа "Перспектива"</t>
  </si>
  <si>
    <t>МБОУ "Калмыцкая этнокультурная гимназия им.Зая-Пандиты"</t>
  </si>
  <si>
    <t>МБОУ "РНГ"</t>
  </si>
  <si>
    <t>МБОУ "ЭКГ"</t>
  </si>
  <si>
    <t>Мутулова Любовь Владимировна</t>
  </si>
  <si>
    <t>Аучаева Анна Аркадьевна</t>
  </si>
  <si>
    <t>Миронова Нелля Владимировна</t>
  </si>
  <si>
    <t>Шургучиева Эльвира Лавриновна</t>
  </si>
  <si>
    <t>Цеденова Мария Очировна</t>
  </si>
  <si>
    <t>Джоджина Светлана Борисовна</t>
  </si>
  <si>
    <t>Очир-Гаряева Байир Петровна</t>
  </si>
  <si>
    <t>Санджигоряева Валентина Алексеевна</t>
  </si>
  <si>
    <t>Ахадуева Альма Гурбановна</t>
  </si>
  <si>
    <t>Балтыкова Босхомджи Цереновна</t>
  </si>
  <si>
    <t>ДементееваЕлена Петровна</t>
  </si>
  <si>
    <t>Кушлынова Наталья Геннадьевна</t>
  </si>
  <si>
    <t>Тикеева Галина Ивановна</t>
  </si>
  <si>
    <t>Бембинова Наталья Валерьевна</t>
  </si>
  <si>
    <t>Бикеева Саглара Камчановна</t>
  </si>
  <si>
    <t>Дорджиева Айса Георгиевна</t>
  </si>
  <si>
    <t>Андрюшкеева Элла Владимировна</t>
  </si>
  <si>
    <t>Мартынова Байирта Юрьевна</t>
  </si>
  <si>
    <t>Ангрикова Ольга Владимировна</t>
  </si>
  <si>
    <t>Гадаева Цагана Викторовена</t>
  </si>
  <si>
    <t>Васюткина Людмила Николаевна</t>
  </si>
  <si>
    <t>Очирова Полина Петровна</t>
  </si>
  <si>
    <t>Бадмаева Алтына Константиновна</t>
  </si>
  <si>
    <t>Манджиева Виктория Васильевна</t>
  </si>
  <si>
    <t>Мучкаева Наталья Петровна</t>
  </si>
  <si>
    <t>Укурчиева Татьяна Александровна</t>
  </si>
  <si>
    <t xml:space="preserve"> Укурчиева Татьяна Александровна</t>
  </si>
  <si>
    <t>Эрднеева Светлана Анатольевна</t>
  </si>
  <si>
    <t xml:space="preserve"> Мучкаева Наталья Петровна</t>
  </si>
  <si>
    <t xml:space="preserve"> Буданова Валентина Бамбаевна</t>
  </si>
  <si>
    <t>Буданова Валентина Бамбаевна</t>
  </si>
  <si>
    <t>Никеева Юлия Юрьевна</t>
  </si>
  <si>
    <t>Калмыкова Валентина Дорджиевна</t>
  </si>
  <si>
    <t>Манджиева Байир Сергеевна</t>
  </si>
  <si>
    <t>Манджиева Надежда Почтарьевна</t>
  </si>
  <si>
    <t>Хаттаева Ольга Викторовна</t>
  </si>
  <si>
    <t>Усунцынова Ольга Анатольевна</t>
  </si>
  <si>
    <t>Пантюхова Маргарита Рафаэльевна</t>
  </si>
  <si>
    <t>Улюмджиева Гренада Эрдниевна</t>
  </si>
  <si>
    <t>Домашова Татьяна Львовна</t>
  </si>
  <si>
    <t>Монолбаева Кермен Павловна</t>
  </si>
  <si>
    <t>Гладкова Анжелика Валерьевна</t>
  </si>
  <si>
    <t>Каталаева Анастасия Владимировна</t>
  </si>
  <si>
    <t>Чалеева Нина Ивановна</t>
  </si>
  <si>
    <t>Терещенко Альбина Олеговна</t>
  </si>
  <si>
    <t>Лариева Дина Ивановна</t>
  </si>
  <si>
    <t>Адучина Саглара Викторовна</t>
  </si>
  <si>
    <t>Оконова Валентина Санджиевна</t>
  </si>
  <si>
    <t>Ленкова Ольга Анатольевна</t>
  </si>
  <si>
    <t>Бадмаева Елена Григорьевна</t>
  </si>
  <si>
    <t>Петькеева Гульназ Викторовна</t>
  </si>
  <si>
    <t>Баянова Айса Сергеевна</t>
  </si>
  <si>
    <t>Максим</t>
  </si>
  <si>
    <t>Манджиев</t>
  </si>
  <si>
    <t>Эрдем</t>
  </si>
  <si>
    <t>Максаева</t>
  </si>
  <si>
    <t>Сар - Герел</t>
  </si>
  <si>
    <t>Бурлуткина</t>
  </si>
  <si>
    <t>Элиана</t>
  </si>
  <si>
    <t>Владиславовна</t>
  </si>
  <si>
    <t>Курдюкова</t>
  </si>
  <si>
    <t>Анна</t>
  </si>
  <si>
    <t>Витальевна</t>
  </si>
  <si>
    <t>Кекшаев</t>
  </si>
  <si>
    <t>Зулаевич</t>
  </si>
  <si>
    <t>Эльвег</t>
  </si>
  <si>
    <t>Очиров</t>
  </si>
  <si>
    <t>Сергеев</t>
  </si>
  <si>
    <t>Вениамин</t>
  </si>
  <si>
    <t>Басанович</t>
  </si>
  <si>
    <t>Менкеева</t>
  </si>
  <si>
    <t>Нора</t>
  </si>
  <si>
    <t>Менкенова</t>
  </si>
  <si>
    <t>Шарманджиева</t>
  </si>
  <si>
    <t>Виолетта</t>
  </si>
  <si>
    <t>Ехаева</t>
  </si>
  <si>
    <t>Потеева</t>
  </si>
  <si>
    <t>Эльвира</t>
  </si>
  <si>
    <t>Минкеева</t>
  </si>
  <si>
    <t>Ирина</t>
  </si>
  <si>
    <t xml:space="preserve">Колосов  </t>
  </si>
  <si>
    <t xml:space="preserve">Насунов  </t>
  </si>
  <si>
    <t>Алтан</t>
  </si>
  <si>
    <t xml:space="preserve">Пахомкин  </t>
  </si>
  <si>
    <t>Санал</t>
  </si>
  <si>
    <t xml:space="preserve">Манджиева  </t>
  </si>
  <si>
    <t>Антоновна</t>
  </si>
  <si>
    <t xml:space="preserve">Цекеев  </t>
  </si>
  <si>
    <t>Алдар</t>
  </si>
  <si>
    <t>Хонгрович</t>
  </si>
  <si>
    <t xml:space="preserve">Укурчинова  </t>
  </si>
  <si>
    <t>Сангира</t>
  </si>
  <si>
    <t xml:space="preserve">Горяева  </t>
  </si>
  <si>
    <t>Эльвена</t>
  </si>
  <si>
    <t>Бату</t>
  </si>
  <si>
    <t>Джалцанов</t>
  </si>
  <si>
    <t>Шабжуров</t>
  </si>
  <si>
    <t>Дава</t>
  </si>
  <si>
    <t xml:space="preserve">Годгаев </t>
  </si>
  <si>
    <t xml:space="preserve">Бата </t>
  </si>
  <si>
    <t xml:space="preserve">Эльзятя </t>
  </si>
  <si>
    <t xml:space="preserve">Додгаев </t>
  </si>
  <si>
    <t xml:space="preserve">Аюка </t>
  </si>
  <si>
    <t>Русланович</t>
  </si>
  <si>
    <t xml:space="preserve">Малымова </t>
  </si>
  <si>
    <t xml:space="preserve">Вероника </t>
  </si>
  <si>
    <t>Анатольевна</t>
  </si>
  <si>
    <t>Тюрбеев</t>
  </si>
  <si>
    <t>Нимгирова</t>
  </si>
  <si>
    <t xml:space="preserve"> Нелли </t>
  </si>
  <si>
    <t>Давидовна</t>
  </si>
  <si>
    <t>Лободин</t>
  </si>
  <si>
    <t>Фёдор</t>
  </si>
  <si>
    <t>Артёмович</t>
  </si>
  <si>
    <t>Чернов</t>
  </si>
  <si>
    <t>Игорь</t>
  </si>
  <si>
    <t>Вадимович</t>
  </si>
  <si>
    <t>Настаев</t>
  </si>
  <si>
    <t>Денишев</t>
  </si>
  <si>
    <t>Рамис</t>
  </si>
  <si>
    <t>Альбекович</t>
  </si>
  <si>
    <t>Кекеев</t>
  </si>
  <si>
    <t>07.07.2011г.</t>
  </si>
  <si>
    <t>Шовгурова</t>
  </si>
  <si>
    <t>Мучкаева</t>
  </si>
  <si>
    <t>Алакшанова</t>
  </si>
  <si>
    <t>Петровна</t>
  </si>
  <si>
    <t>Батырова</t>
  </si>
  <si>
    <t>26.01.2011г.</t>
  </si>
  <si>
    <t>Руслан</t>
  </si>
  <si>
    <t>Гаврилов</t>
  </si>
  <si>
    <t>Ока</t>
  </si>
  <si>
    <t>Ванькиев</t>
  </si>
  <si>
    <t>Адгишев</t>
  </si>
  <si>
    <t xml:space="preserve">Амулан </t>
  </si>
  <si>
    <t xml:space="preserve">Сарангов </t>
  </si>
  <si>
    <t xml:space="preserve">Тимур </t>
  </si>
  <si>
    <t>Аюш</t>
  </si>
  <si>
    <t xml:space="preserve">Кониев </t>
  </si>
  <si>
    <t xml:space="preserve">Аюш </t>
  </si>
  <si>
    <t>Нармаевич</t>
  </si>
  <si>
    <t>Лиджиевна</t>
  </si>
  <si>
    <t>Голденова</t>
  </si>
  <si>
    <t>Екатерина</t>
  </si>
  <si>
    <t>Репкин</t>
  </si>
  <si>
    <t>Артем</t>
  </si>
  <si>
    <t>Намысова</t>
  </si>
  <si>
    <t>МБОУ "СОШ №20"</t>
  </si>
  <si>
    <t>Муниципальное бюджетное общеобразовательное учреждение "Средняя общеобразовательная школа №23 им.Эрдниева П.М."</t>
  </si>
  <si>
    <t>МБОУ " Калмыцкая национальная гимназия им.Кичикова А.Ш."</t>
  </si>
  <si>
    <t>Тагирова Саглар Владимировна</t>
  </si>
  <si>
    <t>Чонаева Инга Александровна</t>
  </si>
  <si>
    <t>Бурбеджалова Татьяна Сергеевна</t>
  </si>
  <si>
    <t>Трофимова Наталья Васильевна</t>
  </si>
  <si>
    <t>Дензинова Лариса Менкеновна</t>
  </si>
  <si>
    <t>Санжиева Наталия Валериевна</t>
  </si>
  <si>
    <t>Шоводаева Алевтина Николаевна</t>
  </si>
  <si>
    <t>Карманова Кеемя Сергеевна</t>
  </si>
  <si>
    <t>Доржиева Даяна Мергеновна</t>
  </si>
  <si>
    <t>Спиридонов Юрий Бадма-Гаряевич</t>
  </si>
  <si>
    <t>Буржинова Эльза Борисовна</t>
  </si>
  <si>
    <t>Заруцкая Галина Цереновна</t>
  </si>
  <si>
    <t>Манджиева Баин Хечиевна</t>
  </si>
  <si>
    <t>Пюрвеева Эрвенг Борисовна</t>
  </si>
  <si>
    <t>Кегярикова Елизавета Борисовна</t>
  </si>
  <si>
    <t>Денишева Алия Гадылбековна</t>
  </si>
  <si>
    <t>Босхомджиева Байрта Бембеевна</t>
  </si>
  <si>
    <t>Цембелева Светлана Викторовна</t>
  </si>
  <si>
    <t>Бембеева Александра Ивановна</t>
  </si>
  <si>
    <t>Шалаева Диана Сергеевна</t>
  </si>
  <si>
    <t>Горяева Саглара Петровна</t>
  </si>
  <si>
    <t>Таибова Ирада Абасовна</t>
  </si>
  <si>
    <t>Корсунова Ольга Спиридоновна</t>
  </si>
  <si>
    <t>Сарангова Зоя Анатольевна</t>
  </si>
  <si>
    <t>Пюрбеев Адьян Валериевич</t>
  </si>
  <si>
    <t>Горяев Дорджи Эрдниевич</t>
  </si>
  <si>
    <t>Бадмаева Цаган Николаевна</t>
  </si>
  <si>
    <t>Цыкалов</t>
  </si>
  <si>
    <t>Родион</t>
  </si>
  <si>
    <t>Лиджиева</t>
  </si>
  <si>
    <t>Эльзята</t>
  </si>
  <si>
    <t xml:space="preserve">Анатольевна </t>
  </si>
  <si>
    <t xml:space="preserve">Чемшинов </t>
  </si>
  <si>
    <t>Квачев</t>
  </si>
  <si>
    <t xml:space="preserve">Амунов </t>
  </si>
  <si>
    <t>Цецен</t>
  </si>
  <si>
    <t>Сотович</t>
  </si>
  <si>
    <t xml:space="preserve">Басангов </t>
  </si>
  <si>
    <t>Аян</t>
  </si>
  <si>
    <t xml:space="preserve">Арсланович </t>
  </si>
  <si>
    <t>Малиёв</t>
  </si>
  <si>
    <t>Лариса</t>
  </si>
  <si>
    <t xml:space="preserve">Евгеньевна </t>
  </si>
  <si>
    <t>Эминова</t>
  </si>
  <si>
    <t>Мигияновна</t>
  </si>
  <si>
    <t>Дживанова</t>
  </si>
  <si>
    <t>Эвена</t>
  </si>
  <si>
    <t>Гутчинов</t>
  </si>
  <si>
    <t>Сангаджиевич</t>
  </si>
  <si>
    <t>Мучиряев</t>
  </si>
  <si>
    <t>Айтана</t>
  </si>
  <si>
    <t>Чингисовна</t>
  </si>
  <si>
    <t>Яшкулов</t>
  </si>
  <si>
    <t>Темирхан</t>
  </si>
  <si>
    <t>Бадм-Халгаев</t>
  </si>
  <si>
    <t>Валерий</t>
  </si>
  <si>
    <t xml:space="preserve"> Бембеевич</t>
  </si>
  <si>
    <t xml:space="preserve">Бержанов </t>
  </si>
  <si>
    <t xml:space="preserve">Данир </t>
  </si>
  <si>
    <t xml:space="preserve">Богаев </t>
  </si>
  <si>
    <t xml:space="preserve">Санан </t>
  </si>
  <si>
    <t>Менгиянович</t>
  </si>
  <si>
    <t xml:space="preserve">Алина </t>
  </si>
  <si>
    <t xml:space="preserve">Джапов  </t>
  </si>
  <si>
    <t xml:space="preserve">Артем </t>
  </si>
  <si>
    <t xml:space="preserve">Манджиев </t>
  </si>
  <si>
    <t xml:space="preserve">Алашева </t>
  </si>
  <si>
    <t>Корнякова</t>
  </si>
  <si>
    <t>Алтана</t>
  </si>
  <si>
    <t xml:space="preserve">Сумьянова </t>
  </si>
  <si>
    <t>Ганнадьевна</t>
  </si>
  <si>
    <t>Доржеев</t>
  </si>
  <si>
    <t>Чингизович</t>
  </si>
  <si>
    <t>Тамерлан</t>
  </si>
  <si>
    <t>Уланович</t>
  </si>
  <si>
    <t>Траскаев</t>
  </si>
  <si>
    <t>Санджи</t>
  </si>
  <si>
    <t>Слинкина</t>
  </si>
  <si>
    <t xml:space="preserve">Мучкинова  </t>
  </si>
  <si>
    <t>Эвита</t>
  </si>
  <si>
    <t xml:space="preserve">Васильева  </t>
  </si>
  <si>
    <t xml:space="preserve">Няминова  </t>
  </si>
  <si>
    <t xml:space="preserve">Кегельтиев  </t>
  </si>
  <si>
    <t>Бата</t>
  </si>
  <si>
    <t>Леонидович</t>
  </si>
  <si>
    <t xml:space="preserve">Бадма-Горяев  </t>
  </si>
  <si>
    <t>Эсен</t>
  </si>
  <si>
    <t xml:space="preserve">Бадма-Халгаев  </t>
  </si>
  <si>
    <t>Роман</t>
  </si>
  <si>
    <t xml:space="preserve">Санжеева  </t>
  </si>
  <si>
    <t>Арслановна</t>
  </si>
  <si>
    <t>Данил</t>
  </si>
  <si>
    <t xml:space="preserve">Улюмджиев  </t>
  </si>
  <si>
    <t xml:space="preserve">Хейчиева  </t>
  </si>
  <si>
    <t>Ева</t>
  </si>
  <si>
    <t xml:space="preserve">Темир </t>
  </si>
  <si>
    <t xml:space="preserve">Васильева </t>
  </si>
  <si>
    <t xml:space="preserve"> Эренценовна</t>
  </si>
  <si>
    <t xml:space="preserve">Санджеев </t>
  </si>
  <si>
    <t xml:space="preserve">Эльвег </t>
  </si>
  <si>
    <t>Бимбеевич</t>
  </si>
  <si>
    <t xml:space="preserve">Босхаева </t>
  </si>
  <si>
    <t xml:space="preserve">Оюна </t>
  </si>
  <si>
    <t xml:space="preserve">Шарипов </t>
  </si>
  <si>
    <t xml:space="preserve">Данил </t>
  </si>
  <si>
    <t xml:space="preserve">Кензеева  </t>
  </si>
  <si>
    <t>Заяна</t>
  </si>
  <si>
    <t xml:space="preserve">Лиджиев  </t>
  </si>
  <si>
    <t xml:space="preserve">Мальшаева  </t>
  </si>
  <si>
    <t xml:space="preserve">Бадаева  </t>
  </si>
  <si>
    <t>Михайловна</t>
  </si>
  <si>
    <t xml:space="preserve">Кугнинов  </t>
  </si>
  <si>
    <t>Станиславович</t>
  </si>
  <si>
    <t>Лиджановна</t>
  </si>
  <si>
    <t>Булукова</t>
  </si>
  <si>
    <t>Мальцева</t>
  </si>
  <si>
    <t>Манжиева</t>
  </si>
  <si>
    <t>Тимуровна</t>
  </si>
  <si>
    <t>Шикеев</t>
  </si>
  <si>
    <t>Энкир</t>
  </si>
  <si>
    <t>Дорджиевич</t>
  </si>
  <si>
    <t>Джангаев</t>
  </si>
  <si>
    <t>Чимидович</t>
  </si>
  <si>
    <t>Валетова</t>
  </si>
  <si>
    <t>31.08.2010г.</t>
  </si>
  <si>
    <t xml:space="preserve">Тюрбеева </t>
  </si>
  <si>
    <t>Цагана</t>
  </si>
  <si>
    <t>Лиджикова</t>
  </si>
  <si>
    <t xml:space="preserve">Сарылов </t>
  </si>
  <si>
    <t xml:space="preserve">Эрендженова </t>
  </si>
  <si>
    <t xml:space="preserve">Аюна </t>
  </si>
  <si>
    <t xml:space="preserve">Бовиков </t>
  </si>
  <si>
    <t xml:space="preserve"> Алдар </t>
  </si>
  <si>
    <t xml:space="preserve">Джалкуева </t>
  </si>
  <si>
    <t xml:space="preserve"> Радна</t>
  </si>
  <si>
    <t xml:space="preserve"> Алексеевна</t>
  </si>
  <si>
    <t xml:space="preserve">Головкова </t>
  </si>
  <si>
    <t xml:space="preserve"> Андреевна</t>
  </si>
  <si>
    <t xml:space="preserve">Иманова </t>
  </si>
  <si>
    <t xml:space="preserve">Гюльтач </t>
  </si>
  <si>
    <t>Аразовна</t>
  </si>
  <si>
    <t xml:space="preserve">Тюрбеев </t>
  </si>
  <si>
    <t>Джангрович</t>
  </si>
  <si>
    <t xml:space="preserve"> Баина</t>
  </si>
  <si>
    <t>Алтановна</t>
  </si>
  <si>
    <t>Авадаева</t>
  </si>
  <si>
    <t>Сангаджи</t>
  </si>
  <si>
    <t>Бакаев</t>
  </si>
  <si>
    <t>Артур</t>
  </si>
  <si>
    <t>Намуревич</t>
  </si>
  <si>
    <t>Краснопольский</t>
  </si>
  <si>
    <t>Георгий</t>
  </si>
  <si>
    <t>Андреевчи</t>
  </si>
  <si>
    <t>Маштыкова</t>
  </si>
  <si>
    <t>Данзановна</t>
  </si>
  <si>
    <t>Ильджиринов</t>
  </si>
  <si>
    <t>Алыков</t>
  </si>
  <si>
    <t>Тимурович</t>
  </si>
  <si>
    <t xml:space="preserve"> Герман</t>
  </si>
  <si>
    <t>Зулаев</t>
  </si>
  <si>
    <t xml:space="preserve"> Эрдем</t>
  </si>
  <si>
    <t xml:space="preserve">Мутулов </t>
  </si>
  <si>
    <t xml:space="preserve"> Сенге</t>
  </si>
  <si>
    <t>Цаганов</t>
  </si>
  <si>
    <t>Санджиева</t>
  </si>
  <si>
    <t>Уняев</t>
  </si>
  <si>
    <t>Данир</t>
  </si>
  <si>
    <t>Конакаева</t>
  </si>
  <si>
    <t>Марина</t>
  </si>
  <si>
    <t>Чингизовна</t>
  </si>
  <si>
    <t>Бульдигирова</t>
  </si>
  <si>
    <t>Камилла</t>
  </si>
  <si>
    <t>Супсукова</t>
  </si>
  <si>
    <t>Герензел</t>
  </si>
  <si>
    <t>Михайлов</t>
  </si>
  <si>
    <t xml:space="preserve"> Мерген</t>
  </si>
  <si>
    <t>Цынгуева</t>
  </si>
  <si>
    <t>Юмжана</t>
  </si>
  <si>
    <t>Болотовна</t>
  </si>
  <si>
    <t xml:space="preserve">Докурова </t>
  </si>
  <si>
    <t>Юлиановна</t>
  </si>
  <si>
    <t xml:space="preserve">Иджилина </t>
  </si>
  <si>
    <t xml:space="preserve">Инджиева </t>
  </si>
  <si>
    <t xml:space="preserve"> Александра </t>
  </si>
  <si>
    <t xml:space="preserve">Мудракова </t>
  </si>
  <si>
    <t xml:space="preserve">Наминова </t>
  </si>
  <si>
    <t xml:space="preserve">Полина </t>
  </si>
  <si>
    <t>Лиджи-Горяевна</t>
  </si>
  <si>
    <t xml:space="preserve">Какишева </t>
  </si>
  <si>
    <t>Булгун</t>
  </si>
  <si>
    <t xml:space="preserve"> Очировна</t>
  </si>
  <si>
    <t>Болдырев</t>
  </si>
  <si>
    <t>Айс</t>
  </si>
  <si>
    <t>Евгеев</t>
  </si>
  <si>
    <t>Тимур</t>
  </si>
  <si>
    <t xml:space="preserve">Чолудаев </t>
  </si>
  <si>
    <t xml:space="preserve">Эркен </t>
  </si>
  <si>
    <t xml:space="preserve">Унгарлинов </t>
  </si>
  <si>
    <t xml:space="preserve">Сагир </t>
  </si>
  <si>
    <t>Байрович</t>
  </si>
  <si>
    <t>Гадгаев</t>
  </si>
  <si>
    <t>Чумашкаев</t>
  </si>
  <si>
    <t>Бамбыков</t>
  </si>
  <si>
    <t>Мингиян</t>
  </si>
  <si>
    <t>Трофимова</t>
  </si>
  <si>
    <t>Александра</t>
  </si>
  <si>
    <t>Менкеновна</t>
  </si>
  <si>
    <t>Сарангова</t>
  </si>
  <si>
    <t>Шургучинова</t>
  </si>
  <si>
    <t>Эрендженова</t>
  </si>
  <si>
    <t>Диана</t>
  </si>
  <si>
    <t>Каруев</t>
  </si>
  <si>
    <t>Сергей</t>
  </si>
  <si>
    <t>Юрьевич</t>
  </si>
  <si>
    <t>Мажитов</t>
  </si>
  <si>
    <t>Анвер</t>
  </si>
  <si>
    <t>Ильдусович</t>
  </si>
  <si>
    <t>Гадышев</t>
  </si>
  <si>
    <t>Сэргэлэн</t>
  </si>
  <si>
    <t>Аюкаевич</t>
  </si>
  <si>
    <t>Сарунов</t>
  </si>
  <si>
    <t>Дельгир</t>
  </si>
  <si>
    <t>Мангутов</t>
  </si>
  <si>
    <t>Юлия</t>
  </si>
  <si>
    <t>Николай</t>
  </si>
  <si>
    <t xml:space="preserve">Бюрчиева </t>
  </si>
  <si>
    <t>МБОУ "Средняя общеобразовательная школа № 2"</t>
  </si>
  <si>
    <t>МБОУ "Элистинская многопрофильная гимназия личностно-ориентированного обучения и воспитания"</t>
  </si>
  <si>
    <t>МБОУ "СОШ  №23 им.Эрдниева П.М."</t>
  </si>
  <si>
    <t>Эльдышева Тюрбя Манджиевна</t>
  </si>
  <si>
    <t>Тюлеева Гиляна Валериевна</t>
  </si>
  <si>
    <t>Санжиева  Ольга Тельджеевна</t>
  </si>
  <si>
    <t>Чадаева Байрта Васильевна</t>
  </si>
  <si>
    <t>Баканова Любовь Ивановна</t>
  </si>
  <si>
    <t>Санджиева Наталья Валерьевна</t>
  </si>
  <si>
    <t>Нюдлеева Светлана Николаевна</t>
  </si>
  <si>
    <t>Санжиева Наталия Валерьевна</t>
  </si>
  <si>
    <t>Наранова Татьяна Николаевна</t>
  </si>
  <si>
    <t>Номинханова Татьяна Васильевна</t>
  </si>
  <si>
    <t>Утатынова Валентина Шонтеновна</t>
  </si>
  <si>
    <t>Бембеева Татьяна Алексеевна</t>
  </si>
  <si>
    <t>Сарылова Любовь Таргеновна</t>
  </si>
  <si>
    <t>Кирьянова Александра Бачаровна</t>
  </si>
  <si>
    <t>Нечаев Виталий Андреевич</t>
  </si>
  <si>
    <t>Манджиева Саглар Ивановна</t>
  </si>
  <si>
    <t>Медко Ольга Николаевна</t>
  </si>
  <si>
    <t>Горяева Светлана Викторовна</t>
  </si>
  <si>
    <t>Бадиева Людмила Борисовна</t>
  </si>
  <si>
    <t>Сарангова Эоя Анатольевна</t>
  </si>
  <si>
    <t>Окушкаева Кермен Борисовна</t>
  </si>
  <si>
    <t>Арманова Наталья Владимировна</t>
  </si>
  <si>
    <t>Тишкеева Елена Алексеевна</t>
  </si>
  <si>
    <t>Тимашова Татьяна Герасимовна</t>
  </si>
  <si>
    <t>Донской Илья Дмитриевич</t>
  </si>
  <si>
    <t>Дорджиева Нина Николаевна</t>
  </si>
  <si>
    <t>Рвачева</t>
  </si>
  <si>
    <t xml:space="preserve"> Нина </t>
  </si>
  <si>
    <t>Курилёнок</t>
  </si>
  <si>
    <t>Яна</t>
  </si>
  <si>
    <t xml:space="preserve">Сазонова </t>
  </si>
  <si>
    <t>Маргарита</t>
  </si>
  <si>
    <t xml:space="preserve"> Александровна</t>
  </si>
  <si>
    <t xml:space="preserve">Санжаков </t>
  </si>
  <si>
    <t xml:space="preserve">Четырёв </t>
  </si>
  <si>
    <t>Глеб</t>
  </si>
  <si>
    <t xml:space="preserve"> Айнура</t>
  </si>
  <si>
    <t xml:space="preserve"> Дольгановна</t>
  </si>
  <si>
    <t xml:space="preserve"> жен.</t>
  </si>
  <si>
    <t xml:space="preserve"> 22.05.2009</t>
  </si>
  <si>
    <t xml:space="preserve">Коробейников </t>
  </si>
  <si>
    <t xml:space="preserve">Сергеевич </t>
  </si>
  <si>
    <t>Суянова</t>
  </si>
  <si>
    <t>Менглинова</t>
  </si>
  <si>
    <t>Тактинова</t>
  </si>
  <si>
    <t>Байсана</t>
  </si>
  <si>
    <t>Гелеева</t>
  </si>
  <si>
    <t>Цереновна</t>
  </si>
  <si>
    <t>Терещенко</t>
  </si>
  <si>
    <t>Елизавета</t>
  </si>
  <si>
    <t>Адыкова</t>
  </si>
  <si>
    <t>Слободчикова</t>
  </si>
  <si>
    <t xml:space="preserve"> Алина </t>
  </si>
  <si>
    <t xml:space="preserve">Церенов </t>
  </si>
  <si>
    <t xml:space="preserve">Мингиян </t>
  </si>
  <si>
    <t xml:space="preserve">Манкиров </t>
  </si>
  <si>
    <t xml:space="preserve">Байр </t>
  </si>
  <si>
    <t>Бамбышева</t>
  </si>
  <si>
    <t>Санжеева</t>
  </si>
  <si>
    <t>Эдлеева</t>
  </si>
  <si>
    <t xml:space="preserve">Ласкова  </t>
  </si>
  <si>
    <t xml:space="preserve">Басангов  </t>
  </si>
  <si>
    <t xml:space="preserve">Нандышева  </t>
  </si>
  <si>
    <t>Аюкаевна</t>
  </si>
  <si>
    <t>Артёмовна</t>
  </si>
  <si>
    <t>Павлович</t>
  </si>
  <si>
    <t xml:space="preserve">Анджушов  </t>
  </si>
  <si>
    <t>Давидович</t>
  </si>
  <si>
    <t xml:space="preserve">Пахомкина </t>
  </si>
  <si>
    <t xml:space="preserve">Евгения </t>
  </si>
  <si>
    <t xml:space="preserve">Ванькаева </t>
  </si>
  <si>
    <t xml:space="preserve">Рада </t>
  </si>
  <si>
    <t xml:space="preserve">Савгуров </t>
  </si>
  <si>
    <t>Джимбя</t>
  </si>
  <si>
    <t xml:space="preserve"> Вячеславович</t>
  </si>
  <si>
    <t xml:space="preserve">Цединова </t>
  </si>
  <si>
    <t xml:space="preserve">Убушаева </t>
  </si>
  <si>
    <t xml:space="preserve">Алсу </t>
  </si>
  <si>
    <t>Логинова</t>
  </si>
  <si>
    <t xml:space="preserve"> Айлана </t>
  </si>
  <si>
    <t xml:space="preserve">Алляев </t>
  </si>
  <si>
    <t>Оконов</t>
  </si>
  <si>
    <t xml:space="preserve"> Церен </t>
  </si>
  <si>
    <t>Очуров</t>
  </si>
  <si>
    <t xml:space="preserve"> Дава </t>
  </si>
  <si>
    <t xml:space="preserve">Тарчиева </t>
  </si>
  <si>
    <t xml:space="preserve">Хаджиева </t>
  </si>
  <si>
    <t xml:space="preserve">Инесса </t>
  </si>
  <si>
    <t xml:space="preserve">Дарбаков </t>
  </si>
  <si>
    <t xml:space="preserve">Вячеслав </t>
  </si>
  <si>
    <t xml:space="preserve">Сангаджиев </t>
  </si>
  <si>
    <t xml:space="preserve">Наран </t>
  </si>
  <si>
    <t xml:space="preserve">Польшинова </t>
  </si>
  <si>
    <t xml:space="preserve">Милена </t>
  </si>
  <si>
    <t>Алдушкаева</t>
  </si>
  <si>
    <t xml:space="preserve"> Романовна</t>
  </si>
  <si>
    <t xml:space="preserve">Дарсен </t>
  </si>
  <si>
    <t>Очир-Горяев</t>
  </si>
  <si>
    <t>Наминова</t>
  </si>
  <si>
    <t xml:space="preserve"> Ульмяновна</t>
  </si>
  <si>
    <t xml:space="preserve">30.09.2009 </t>
  </si>
  <si>
    <t>Инджиева</t>
  </si>
  <si>
    <t xml:space="preserve">Игоревна </t>
  </si>
  <si>
    <t>Андреева</t>
  </si>
  <si>
    <t xml:space="preserve"> Валерия </t>
  </si>
  <si>
    <t xml:space="preserve">Атхаев </t>
  </si>
  <si>
    <t xml:space="preserve">Леонид </t>
  </si>
  <si>
    <t xml:space="preserve">Павлов </t>
  </si>
  <si>
    <t xml:space="preserve">Адьян </t>
  </si>
  <si>
    <t xml:space="preserve">Халтырова </t>
  </si>
  <si>
    <t xml:space="preserve">Данара </t>
  </si>
  <si>
    <t xml:space="preserve">Манжиев </t>
  </si>
  <si>
    <t xml:space="preserve">Ходыкова </t>
  </si>
  <si>
    <t>Баатаровна</t>
  </si>
  <si>
    <t xml:space="preserve">Цатхланов </t>
  </si>
  <si>
    <t>Маркуев</t>
  </si>
  <si>
    <t>Мукабенов</t>
  </si>
  <si>
    <t xml:space="preserve">Кеквеев </t>
  </si>
  <si>
    <t>Мугаев</t>
  </si>
  <si>
    <t>Шипиева</t>
  </si>
  <si>
    <t>Болдырева Делгир Сергеевна</t>
  </si>
  <si>
    <t>Бадмаева Диана Мергеновна</t>
  </si>
  <si>
    <t>Джальчинова Екатерина Ивановна</t>
  </si>
  <si>
    <t>Карвенов Роман Анатольевич</t>
  </si>
  <si>
    <t>Яванова Светлана Сангаджиевна</t>
  </si>
  <si>
    <t>Пипенко Инна Александровна</t>
  </si>
  <si>
    <t>Насунова Галина Гунуновна</t>
  </si>
  <si>
    <t xml:space="preserve">Гонеев </t>
  </si>
  <si>
    <t>Татьяна</t>
  </si>
  <si>
    <t>Мутулова</t>
  </si>
  <si>
    <t>Китляева</t>
  </si>
  <si>
    <t>Эллара</t>
  </si>
  <si>
    <t>Саксыков</t>
  </si>
  <si>
    <t>Анджаевич</t>
  </si>
  <si>
    <t>Энгель</t>
  </si>
  <si>
    <t>Кравчук</t>
  </si>
  <si>
    <t xml:space="preserve">Джангаева </t>
  </si>
  <si>
    <t xml:space="preserve">Баина  </t>
  </si>
  <si>
    <t xml:space="preserve">Чужгинова  </t>
  </si>
  <si>
    <t>Сарановна</t>
  </si>
  <si>
    <t xml:space="preserve">Очиров  </t>
  </si>
  <si>
    <t>Арлтан</t>
  </si>
  <si>
    <t>Немяевич</t>
  </si>
  <si>
    <t xml:space="preserve">Котенов  </t>
  </si>
  <si>
    <t xml:space="preserve">Колосова  </t>
  </si>
  <si>
    <t xml:space="preserve">Бадма-Горяева </t>
  </si>
  <si>
    <t xml:space="preserve">Энкира  </t>
  </si>
  <si>
    <t>Очировна</t>
  </si>
  <si>
    <t xml:space="preserve">Есенов </t>
  </si>
  <si>
    <t xml:space="preserve">Алтан  </t>
  </si>
  <si>
    <t>Баатрович</t>
  </si>
  <si>
    <t xml:space="preserve">Карманова </t>
  </si>
  <si>
    <t xml:space="preserve">Эркина </t>
  </si>
  <si>
    <t>Ким</t>
  </si>
  <si>
    <t xml:space="preserve"> Илона  </t>
  </si>
  <si>
    <t>Цохуров</t>
  </si>
  <si>
    <t xml:space="preserve">Хампэ  </t>
  </si>
  <si>
    <t>Тимофей</t>
  </si>
  <si>
    <t xml:space="preserve">Цеденова  </t>
  </si>
  <si>
    <t>Агния</t>
  </si>
  <si>
    <t xml:space="preserve">Чимидова  </t>
  </si>
  <si>
    <t xml:space="preserve">Шалхаков  </t>
  </si>
  <si>
    <t>Львович</t>
  </si>
  <si>
    <t>Горяева</t>
  </si>
  <si>
    <t>Муниева</t>
  </si>
  <si>
    <t>Мухараев</t>
  </si>
  <si>
    <t>Баляева</t>
  </si>
  <si>
    <t>Шараева</t>
  </si>
  <si>
    <t>Федоровна</t>
  </si>
  <si>
    <t>Егоров</t>
  </si>
  <si>
    <t>Ерко</t>
  </si>
  <si>
    <t>Даниил</t>
  </si>
  <si>
    <t xml:space="preserve">Отаев </t>
  </si>
  <si>
    <t xml:space="preserve">Максим </t>
  </si>
  <si>
    <t xml:space="preserve">Сангаджи-Гаряев  </t>
  </si>
  <si>
    <t>Лари</t>
  </si>
  <si>
    <t>Катаева</t>
  </si>
  <si>
    <t xml:space="preserve">Баатровна </t>
  </si>
  <si>
    <t>Мергенова</t>
  </si>
  <si>
    <t xml:space="preserve">Владлена </t>
  </si>
  <si>
    <t>Бадма-Гаряев</t>
  </si>
  <si>
    <t xml:space="preserve">Энкира </t>
  </si>
  <si>
    <t>Ходжигоряева</t>
  </si>
  <si>
    <t>Яманова</t>
  </si>
  <si>
    <t>Поддубный</t>
  </si>
  <si>
    <t>Болдырева</t>
  </si>
  <si>
    <t>Павловна</t>
  </si>
  <si>
    <t xml:space="preserve">Очиров </t>
  </si>
  <si>
    <t>Муниев</t>
  </si>
  <si>
    <t>Эдуард</t>
  </si>
  <si>
    <t>Аркадьевич</t>
  </si>
  <si>
    <t>Бабаев</t>
  </si>
  <si>
    <t>Амир- Хан</t>
  </si>
  <si>
    <t>Асланович</t>
  </si>
  <si>
    <t xml:space="preserve">Бакинов </t>
  </si>
  <si>
    <t>Петрович</t>
  </si>
  <si>
    <t xml:space="preserve">Цебекова </t>
  </si>
  <si>
    <t>Карина</t>
  </si>
  <si>
    <t xml:space="preserve">жен. </t>
  </si>
  <si>
    <t xml:space="preserve">Андрюшкин </t>
  </si>
  <si>
    <t>Ходжонович</t>
  </si>
  <si>
    <t xml:space="preserve">муж. </t>
  </si>
  <si>
    <t xml:space="preserve">Ванькаев </t>
  </si>
  <si>
    <t xml:space="preserve">Мастерских </t>
  </si>
  <si>
    <t>Богдан</t>
  </si>
  <si>
    <t xml:space="preserve">Копылова  </t>
  </si>
  <si>
    <t xml:space="preserve">Басханжиев </t>
  </si>
  <si>
    <t>Басанг</t>
  </si>
  <si>
    <t>Колкарёва</t>
  </si>
  <si>
    <t>Церенова</t>
  </si>
  <si>
    <t xml:space="preserve">Чупова </t>
  </si>
  <si>
    <t xml:space="preserve">Григоренко </t>
  </si>
  <si>
    <t>Дорджиев</t>
  </si>
  <si>
    <t>Савр</t>
  </si>
  <si>
    <t xml:space="preserve">Камаева </t>
  </si>
  <si>
    <t xml:space="preserve">Мамутова </t>
  </si>
  <si>
    <t>Алика</t>
  </si>
  <si>
    <t xml:space="preserve">Санджиев </t>
  </si>
  <si>
    <t>Дольган</t>
  </si>
  <si>
    <t>Ниязбекович</t>
  </si>
  <si>
    <t xml:space="preserve">Эрдни-Горяева </t>
  </si>
  <si>
    <t>Дари</t>
  </si>
  <si>
    <t xml:space="preserve">Жамгырчиев </t>
  </si>
  <si>
    <t xml:space="preserve">Гувуров </t>
  </si>
  <si>
    <t xml:space="preserve">Котенов </t>
  </si>
  <si>
    <t>Отхонова</t>
  </si>
  <si>
    <t>Надмидова</t>
  </si>
  <si>
    <t>Надбитович</t>
  </si>
  <si>
    <t>Кюкеев</t>
  </si>
  <si>
    <t>Рустамович</t>
  </si>
  <si>
    <t>МБОУ"СОШ №10" им Бембетова В.А.</t>
  </si>
  <si>
    <t>МБОУ "Элистинский технический лицей"</t>
  </si>
  <si>
    <t>МБОУ "Элистинский лицей</t>
  </si>
  <si>
    <t>Санжиева Ольга Тельджеевна</t>
  </si>
  <si>
    <t>Бимбирова Алтана Алексеевна</t>
  </si>
  <si>
    <t>Очиров Игорь Васильевич</t>
  </si>
  <si>
    <t>Санджиева Светлана Бадмаевна</t>
  </si>
  <si>
    <t>Эрдеева Занда Саналовна</t>
  </si>
  <si>
    <t>Санджиева Ирина Валентиновна</t>
  </si>
  <si>
    <t>Лиджиева Нина Очировна</t>
  </si>
  <si>
    <t>Харцхаева Оксана Алексеевна</t>
  </si>
  <si>
    <t>Бадминова Людмила Николаевна</t>
  </si>
  <si>
    <t xml:space="preserve">Босхомджиев </t>
  </si>
  <si>
    <t>Санчир</t>
  </si>
  <si>
    <t>Чингисович</t>
  </si>
  <si>
    <t>Намсинова</t>
  </si>
  <si>
    <t>Ильинична</t>
  </si>
  <si>
    <t>Даян</t>
  </si>
  <si>
    <t>Оляхинов</t>
  </si>
  <si>
    <t>Борисович</t>
  </si>
  <si>
    <t>Серятирова</t>
  </si>
  <si>
    <t xml:space="preserve">Очир-Горяева </t>
  </si>
  <si>
    <t xml:space="preserve">Амуланга </t>
  </si>
  <si>
    <t xml:space="preserve">Бананова  </t>
  </si>
  <si>
    <t xml:space="preserve">Даяна  </t>
  </si>
  <si>
    <t xml:space="preserve">Бурнинов </t>
  </si>
  <si>
    <t xml:space="preserve">Намсыр </t>
  </si>
  <si>
    <t xml:space="preserve">Цагана </t>
  </si>
  <si>
    <t>Боктаева</t>
  </si>
  <si>
    <t>Явашкиев</t>
  </si>
  <si>
    <t>Санджиев</t>
  </si>
  <si>
    <t xml:space="preserve">Шидеев </t>
  </si>
  <si>
    <t xml:space="preserve">Башанкаев </t>
  </si>
  <si>
    <t>Герман</t>
  </si>
  <si>
    <t>Шарваев</t>
  </si>
  <si>
    <t>Цутаев</t>
  </si>
  <si>
    <t>Хатаев</t>
  </si>
  <si>
    <t xml:space="preserve"> Бата  </t>
  </si>
  <si>
    <t xml:space="preserve">Заян  </t>
  </si>
  <si>
    <t>Батровна</t>
  </si>
  <si>
    <t>Гавинов</t>
  </si>
  <si>
    <t xml:space="preserve">Гришкин </t>
  </si>
  <si>
    <t>Федор</t>
  </si>
  <si>
    <t xml:space="preserve">Застаева </t>
  </si>
  <si>
    <t>Арсланговна</t>
  </si>
  <si>
    <t xml:space="preserve">Надбитов </t>
  </si>
  <si>
    <t xml:space="preserve">Петяев </t>
  </si>
  <si>
    <t xml:space="preserve">Буваева </t>
  </si>
  <si>
    <t xml:space="preserve">Алена </t>
  </si>
  <si>
    <t>Очаев</t>
  </si>
  <si>
    <t>Данзанович</t>
  </si>
  <si>
    <t xml:space="preserve">Брюгдикова </t>
  </si>
  <si>
    <t xml:space="preserve">Валерия  </t>
  </si>
  <si>
    <t xml:space="preserve">Барышев </t>
  </si>
  <si>
    <t xml:space="preserve">Мантыкова </t>
  </si>
  <si>
    <t xml:space="preserve">Нандышева </t>
  </si>
  <si>
    <t xml:space="preserve">Согданов </t>
  </si>
  <si>
    <t>Манхакова</t>
  </si>
  <si>
    <t>Альмина</t>
  </si>
  <si>
    <t>Хамирова</t>
  </si>
  <si>
    <t>Эльзата</t>
  </si>
  <si>
    <t>Андиева</t>
  </si>
  <si>
    <t>Леонидовна</t>
  </si>
  <si>
    <t>Бодгаев</t>
  </si>
  <si>
    <t>Джамбаевич</t>
  </si>
  <si>
    <t>Мусалова</t>
  </si>
  <si>
    <t>Терминкеев</t>
  </si>
  <si>
    <t>Ламзан</t>
  </si>
  <si>
    <t>Васильевич</t>
  </si>
  <si>
    <t>Цеденов</t>
  </si>
  <si>
    <t>Баин</t>
  </si>
  <si>
    <t xml:space="preserve">Церенова </t>
  </si>
  <si>
    <t xml:space="preserve"> Игоревна</t>
  </si>
  <si>
    <t>Басангова</t>
  </si>
  <si>
    <t>Гюзяляев</t>
  </si>
  <si>
    <t>Мамутова</t>
  </si>
  <si>
    <t xml:space="preserve"> Ильмира</t>
  </si>
  <si>
    <t xml:space="preserve"> Баатровна</t>
  </si>
  <si>
    <t xml:space="preserve"> Эрдни-Горяева</t>
  </si>
  <si>
    <t>Чимидова</t>
  </si>
  <si>
    <t xml:space="preserve"> Эрдниевна</t>
  </si>
  <si>
    <t>мужской</t>
  </si>
  <si>
    <t>женский</t>
  </si>
  <si>
    <t xml:space="preserve">Шабжуров  </t>
  </si>
  <si>
    <t>Басан</t>
  </si>
  <si>
    <t xml:space="preserve">Боктаева </t>
  </si>
  <si>
    <t>Эрднеева</t>
  </si>
  <si>
    <t>Джангоровна</t>
  </si>
  <si>
    <t xml:space="preserve">Ирина </t>
  </si>
  <si>
    <t>Гильгеева</t>
  </si>
  <si>
    <t xml:space="preserve">Буйнта </t>
  </si>
  <si>
    <t>Балтыков</t>
  </si>
  <si>
    <t xml:space="preserve">Ольдин </t>
  </si>
  <si>
    <t>Джеваков</t>
  </si>
  <si>
    <t xml:space="preserve">Донцов </t>
  </si>
  <si>
    <t>Тимирлан</t>
  </si>
  <si>
    <t xml:space="preserve">Чемшинова </t>
  </si>
  <si>
    <t>Авелина</t>
  </si>
  <si>
    <t xml:space="preserve">Ходжигорова </t>
  </si>
  <si>
    <t>Делгир</t>
  </si>
  <si>
    <t xml:space="preserve">Дертеева </t>
  </si>
  <si>
    <t xml:space="preserve">Немгиров </t>
  </si>
  <si>
    <t xml:space="preserve">Царенов </t>
  </si>
  <si>
    <t xml:space="preserve">Чубанов </t>
  </si>
  <si>
    <t>Кураева</t>
  </si>
  <si>
    <t>Саглара</t>
  </si>
  <si>
    <t xml:space="preserve">Чадырова </t>
  </si>
  <si>
    <t xml:space="preserve">Араев </t>
  </si>
  <si>
    <t xml:space="preserve">Бакаев </t>
  </si>
  <si>
    <t>Намруевич</t>
  </si>
  <si>
    <t xml:space="preserve">Бадышева </t>
  </si>
  <si>
    <t>Беренбековна</t>
  </si>
  <si>
    <t xml:space="preserve">Кекеев </t>
  </si>
  <si>
    <t xml:space="preserve">Унгунов </t>
  </si>
  <si>
    <t>Чи-жо-одо</t>
  </si>
  <si>
    <t xml:space="preserve">Бурлуткин </t>
  </si>
  <si>
    <t>Лавр</t>
  </si>
  <si>
    <t>Георгиевич</t>
  </si>
  <si>
    <t xml:space="preserve">Мергасова </t>
  </si>
  <si>
    <t>Шурганов</t>
  </si>
  <si>
    <t>Нохаев</t>
  </si>
  <si>
    <t>Аралтанович</t>
  </si>
  <si>
    <t>Ленков</t>
  </si>
  <si>
    <t>МБОУ "СОШ№ 21"</t>
  </si>
  <si>
    <t>МБОУ "Элистинский лицей"</t>
  </si>
  <si>
    <t>Басаева Цаган Ивановна</t>
  </si>
  <si>
    <t>Дорджиева Людмила Захаровна</t>
  </si>
  <si>
    <t>Санкуев Вячеслав Няминович</t>
  </si>
  <si>
    <t>Мацакова Светлана Владимировна</t>
  </si>
  <si>
    <t>Нимгирова Инна Николаевна</t>
  </si>
  <si>
    <t>Эрднеева Занда Саналовна</t>
  </si>
  <si>
    <t>Ковалева Светлана Алексеевна</t>
  </si>
  <si>
    <t>Очирова Иляна Васильевна</t>
  </si>
  <si>
    <t>Кюнкрикова Татьяна Яковлевна</t>
  </si>
  <si>
    <t xml:space="preserve">Муджиков </t>
  </si>
  <si>
    <t>Тарчиев</t>
  </si>
  <si>
    <t>Чурюмова</t>
  </si>
  <si>
    <t xml:space="preserve">Эренценов </t>
  </si>
  <si>
    <t>Гаряева</t>
  </si>
  <si>
    <t>Цутаева</t>
  </si>
  <si>
    <t>МБОУ "СОШ №3"</t>
  </si>
  <si>
    <t>Наранов</t>
  </si>
  <si>
    <t>Гучинович</t>
  </si>
  <si>
    <t>Кованова</t>
  </si>
  <si>
    <t>Чужгинов</t>
  </si>
  <si>
    <t>МБОУ "СОШ №3</t>
  </si>
  <si>
    <t>Темирович</t>
  </si>
  <si>
    <t>Батырева</t>
  </si>
  <si>
    <t>победитель</t>
  </si>
  <si>
    <t>призер</t>
  </si>
  <si>
    <t>Арман</t>
  </si>
  <si>
    <t>Призер</t>
  </si>
  <si>
    <t>Победитель</t>
  </si>
  <si>
    <t>Нимяевич</t>
  </si>
  <si>
    <t>Нимгировна</t>
  </si>
  <si>
    <t xml:space="preserve">Уланова </t>
  </si>
  <si>
    <t>Васькин</t>
  </si>
  <si>
    <t>Басангов</t>
  </si>
  <si>
    <t>Солнг</t>
  </si>
  <si>
    <t>МБОУ СОШ №23 им.Эрдниева П.М."</t>
  </si>
  <si>
    <t xml:space="preserve">Сангаджиева </t>
  </si>
  <si>
    <t>Корнеева Байрта Ильинична</t>
  </si>
  <si>
    <t>Арслангович</t>
  </si>
  <si>
    <t xml:space="preserve">Багликов </t>
  </si>
  <si>
    <t>Амина</t>
  </si>
  <si>
    <t>Чимбеева</t>
  </si>
  <si>
    <t xml:space="preserve">Екатерина </t>
  </si>
  <si>
    <t xml:space="preserve">Ермошенко </t>
  </si>
  <si>
    <t>Убушаевич</t>
  </si>
  <si>
    <t>Бовальдинов</t>
  </si>
  <si>
    <t>Натыров</t>
  </si>
  <si>
    <t xml:space="preserve">Шеркешев </t>
  </si>
  <si>
    <t>Санзрович</t>
  </si>
  <si>
    <t xml:space="preserve">Мулаев </t>
  </si>
  <si>
    <t xml:space="preserve">Муев </t>
  </si>
  <si>
    <t xml:space="preserve">Алтана  </t>
  </si>
  <si>
    <t xml:space="preserve">Анджушова </t>
  </si>
  <si>
    <t xml:space="preserve"> Гиляна </t>
  </si>
  <si>
    <t xml:space="preserve">Александра  </t>
  </si>
  <si>
    <t xml:space="preserve">Команджаева </t>
  </si>
  <si>
    <t>Укурчинова</t>
  </si>
  <si>
    <t>0 3.03.2007</t>
  </si>
  <si>
    <t xml:space="preserve">Ким </t>
  </si>
  <si>
    <t>Павел</t>
  </si>
  <si>
    <t xml:space="preserve">Очир-Горяева  </t>
  </si>
  <si>
    <t xml:space="preserve">Малиев </t>
  </si>
  <si>
    <t>Хомутникова Татьяна Петровна</t>
  </si>
  <si>
    <t>Зултаевич</t>
  </si>
  <si>
    <t xml:space="preserve">Цекиров  </t>
  </si>
  <si>
    <t>Гаря</t>
  </si>
  <si>
    <t xml:space="preserve">Дедюкиева </t>
  </si>
  <si>
    <t>Помпаев</t>
  </si>
  <si>
    <t xml:space="preserve">Зольванович </t>
  </si>
  <si>
    <t xml:space="preserve">Бюрчиев </t>
  </si>
  <si>
    <t xml:space="preserve">Эвелина </t>
  </si>
  <si>
    <t xml:space="preserve">Кокунцыкова </t>
  </si>
  <si>
    <t>Айтан</t>
  </si>
  <si>
    <t xml:space="preserve">Шавартаев </t>
  </si>
  <si>
    <t xml:space="preserve">Эрдни-Горяев </t>
  </si>
  <si>
    <t xml:space="preserve">Корнеева </t>
  </si>
  <si>
    <t xml:space="preserve">Микуляева </t>
  </si>
  <si>
    <t xml:space="preserve">Акимова  </t>
  </si>
  <si>
    <t>Вероника</t>
  </si>
  <si>
    <t>Саксыкова</t>
  </si>
  <si>
    <t xml:space="preserve">Каткаева </t>
  </si>
  <si>
    <t>Эрендженов</t>
  </si>
  <si>
    <t xml:space="preserve"> Борис</t>
  </si>
  <si>
    <t xml:space="preserve">Шатлаев </t>
  </si>
  <si>
    <t>Сарангова Ирина Сергеевна</t>
  </si>
  <si>
    <t>Мазановна</t>
  </si>
  <si>
    <t xml:space="preserve">Шараева  </t>
  </si>
  <si>
    <t xml:space="preserve"> Вадимовна</t>
  </si>
  <si>
    <t xml:space="preserve"> Даяна </t>
  </si>
  <si>
    <t>Выродова Татьяна Дмитриевна</t>
  </si>
  <si>
    <t>Сангаджиев</t>
  </si>
  <si>
    <t xml:space="preserve"> Арслан </t>
  </si>
  <si>
    <t xml:space="preserve">Обинов  </t>
  </si>
  <si>
    <t>Джангровна</t>
  </si>
  <si>
    <t xml:space="preserve">Натырова </t>
  </si>
  <si>
    <t>Мучаев</t>
  </si>
  <si>
    <t>Волкова Елена Михайловна</t>
  </si>
  <si>
    <t xml:space="preserve">Конышев </t>
  </si>
  <si>
    <t>Горбанев</t>
  </si>
  <si>
    <t>Эрдаевич</t>
  </si>
  <si>
    <t>Церен</t>
  </si>
  <si>
    <t xml:space="preserve">Болаев  </t>
  </si>
  <si>
    <t>Сареева</t>
  </si>
  <si>
    <t xml:space="preserve">Мамаев  </t>
  </si>
  <si>
    <t>Гаврилова</t>
  </si>
  <si>
    <t xml:space="preserve">София </t>
  </si>
  <si>
    <t xml:space="preserve">Рвачева </t>
  </si>
  <si>
    <t>Никита</t>
  </si>
  <si>
    <t xml:space="preserve">Джахнаев  </t>
  </si>
  <si>
    <t xml:space="preserve">Дмитрий </t>
  </si>
  <si>
    <t xml:space="preserve">Болдырев </t>
  </si>
  <si>
    <t>Леджин</t>
  </si>
  <si>
    <t>Мишеев</t>
  </si>
  <si>
    <t xml:space="preserve">Магнеев  </t>
  </si>
  <si>
    <t>Гиляна</t>
  </si>
  <si>
    <t xml:space="preserve">Бекнеева  </t>
  </si>
  <si>
    <t xml:space="preserve"> Валерий</t>
  </si>
  <si>
    <t xml:space="preserve">Убушаев </t>
  </si>
  <si>
    <t>Ангриков</t>
  </si>
  <si>
    <t>Данилова Татьяна Ивановна</t>
  </si>
  <si>
    <t>Басановна</t>
  </si>
  <si>
    <t xml:space="preserve">Захарова </t>
  </si>
  <si>
    <t xml:space="preserve">Болдырева </t>
  </si>
  <si>
    <t xml:space="preserve">Эрдненова </t>
  </si>
  <si>
    <t xml:space="preserve">Челбанов </t>
  </si>
  <si>
    <t xml:space="preserve">Болеева </t>
  </si>
  <si>
    <t xml:space="preserve">Эректеева </t>
  </si>
  <si>
    <t xml:space="preserve">Чимидов </t>
  </si>
  <si>
    <t>Баир</t>
  </si>
  <si>
    <t xml:space="preserve">Текеев </t>
  </si>
  <si>
    <t xml:space="preserve">Маштанова </t>
  </si>
  <si>
    <t>Тюлеева Гиляна Валерьевна</t>
  </si>
  <si>
    <t>Людмила Захаровна</t>
  </si>
  <si>
    <t>Цаган Ивановна</t>
  </si>
  <si>
    <t>07.10.2009.</t>
  </si>
  <si>
    <t>ж</t>
  </si>
  <si>
    <t>24.032011</t>
  </si>
  <si>
    <t>Сарангова Тамара Очировна</t>
  </si>
  <si>
    <t>Имкенов</t>
  </si>
  <si>
    <t>МБОУ "СОШ № 3"</t>
  </si>
  <si>
    <t>Санжиева Ольга Анатольевна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</si>
</sst>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\.mm\.yyyy"/>
    <numFmt numFmtId="165" formatCode="dd/mm/yy;@"/>
    <numFmt numFmtId="166" formatCode="_(* #,##0.00_);_(* \(#,##0.00\);_(* &quot;-&quot;??_);_(@_)"/>
    <numFmt numFmtId="167" formatCode="0.0"/>
    <numFmt numFmtId="168" formatCode="[$-F800]dddd\,\ mmmm\ dd\,\ yyyy"/>
  </numFmts>
  <fonts count="24" x14ac:knownFonts="1">
    <font>
      <sz val="10"/>
      <color rgb="FF000000"/>
      <name val="Arial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0"/>
      <color theme="1"/>
      <name val="Arial"/>
    </font>
    <font>
      <sz val="10"/>
      <color theme="1"/>
      <name val="Arial"/>
    </font>
    <font>
      <sz val="10"/>
      <color theme="1"/>
      <name val="Arial"/>
      <scheme val="minor"/>
    </font>
    <font>
      <sz val="12"/>
      <color theme="1"/>
      <name val="Times New Roman"/>
      <family val="1"/>
      <charset val="204"/>
    </font>
    <font>
      <sz val="11"/>
      <color theme="1"/>
      <name val="Arial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Arial"/>
      <family val="2"/>
      <charset val="204"/>
      <scheme val="minor"/>
    </font>
    <font>
      <sz val="10"/>
      <name val="Arial"/>
      <scheme val="minor"/>
    </font>
    <font>
      <sz val="10"/>
      <name val="Arial"/>
      <family val="2"/>
      <charset val="204"/>
      <scheme val="minor"/>
    </font>
    <font>
      <sz val="10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theme="2" tint="-0.249977111117893"/>
        <bgColor theme="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 tint="-0.14999847407452621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3" fillId="0" borderId="0"/>
    <xf numFmtId="0" fontId="8" fillId="0" borderId="0"/>
    <xf numFmtId="9" fontId="8" fillId="0" borderId="0" applyFont="0" applyFill="0" applyBorder="0" applyAlignment="0" applyProtection="0"/>
    <xf numFmtId="0" fontId="11" fillId="0" borderId="0"/>
    <xf numFmtId="0" fontId="12" fillId="0" borderId="0"/>
    <xf numFmtId="0" fontId="12" fillId="0" borderId="0"/>
    <xf numFmtId="0" fontId="11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8" fillId="0" borderId="0"/>
    <xf numFmtId="0" fontId="11" fillId="0" borderId="0"/>
    <xf numFmtId="9" fontId="3" fillId="0" borderId="0" applyFont="0" applyFill="0" applyBorder="0" applyAlignment="0" applyProtection="0"/>
    <xf numFmtId="0" fontId="20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386">
    <xf numFmtId="0" fontId="0" fillId="0" borderId="0" xfId="0" applyFont="1" applyAlignment="1"/>
    <xf numFmtId="0" fontId="4" fillId="0" borderId="0" xfId="0" applyFont="1" applyAlignment="1"/>
    <xf numFmtId="0" fontId="4" fillId="2" borderId="1" xfId="0" applyFont="1" applyFill="1" applyBorder="1" applyAlignment="1"/>
    <xf numFmtId="0" fontId="4" fillId="3" borderId="1" xfId="0" applyFont="1" applyFill="1" applyBorder="1" applyAlignment="1"/>
    <xf numFmtId="0" fontId="5" fillId="0" borderId="1" xfId="0" applyFont="1" applyBorder="1" applyAlignment="1">
      <alignment horizontal="left"/>
    </xf>
    <xf numFmtId="0" fontId="4" fillId="0" borderId="1" xfId="0" applyFont="1" applyBorder="1" applyAlignment="1"/>
    <xf numFmtId="0" fontId="4" fillId="4" borderId="1" xfId="0" applyFont="1" applyFill="1" applyBorder="1" applyAlignment="1"/>
    <xf numFmtId="164" fontId="4" fillId="0" borderId="1" xfId="0" applyNumberFormat="1" applyFont="1" applyBorder="1" applyAlignment="1"/>
    <xf numFmtId="0" fontId="4" fillId="5" borderId="0" xfId="0" applyFont="1" applyFill="1" applyAlignment="1"/>
    <xf numFmtId="0" fontId="5" fillId="5" borderId="1" xfId="0" applyFont="1" applyFill="1" applyBorder="1" applyAlignment="1">
      <alignment horizontal="left"/>
    </xf>
    <xf numFmtId="0" fontId="4" fillId="5" borderId="1" xfId="0" applyFont="1" applyFill="1" applyBorder="1" applyAlignment="1"/>
    <xf numFmtId="164" fontId="4" fillId="5" borderId="1" xfId="0" applyNumberFormat="1" applyFont="1" applyFill="1" applyBorder="1" applyAlignment="1"/>
    <xf numFmtId="0" fontId="4" fillId="0" borderId="3" xfId="0" applyFont="1" applyBorder="1" applyAlignment="1"/>
    <xf numFmtId="0" fontId="0" fillId="0" borderId="2" xfId="0" applyFont="1" applyBorder="1" applyAlignment="1"/>
    <xf numFmtId="0" fontId="4" fillId="6" borderId="1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6" fillId="0" borderId="2" xfId="0" applyFont="1" applyBorder="1" applyAlignment="1"/>
    <xf numFmtId="0" fontId="4" fillId="6" borderId="4" xfId="0" applyFont="1" applyFill="1" applyBorder="1" applyAlignment="1">
      <alignment horizontal="center"/>
    </xf>
    <xf numFmtId="0" fontId="4" fillId="5" borderId="3" xfId="0" applyFont="1" applyFill="1" applyBorder="1" applyAlignment="1"/>
    <xf numFmtId="0" fontId="4" fillId="0" borderId="1" xfId="0" applyFont="1" applyFill="1" applyBorder="1" applyAlignment="1"/>
    <xf numFmtId="0" fontId="0" fillId="0" borderId="0" xfId="0" applyFont="1" applyFill="1" applyAlignment="1"/>
    <xf numFmtId="0" fontId="7" fillId="0" borderId="2" xfId="1" applyFont="1" applyBorder="1" applyAlignment="1">
      <alignment horizontal="left" vertical="top"/>
    </xf>
    <xf numFmtId="14" fontId="7" fillId="0" borderId="2" xfId="1" applyNumberFormat="1" applyFont="1" applyBorder="1" applyAlignment="1">
      <alignment horizontal="left" vertical="top"/>
    </xf>
    <xf numFmtId="14" fontId="9" fillId="0" borderId="2" xfId="2" applyNumberFormat="1" applyFont="1" applyBorder="1" applyAlignment="1">
      <alignment horizontal="center" vertical="top"/>
    </xf>
    <xf numFmtId="0" fontId="7" fillId="0" borderId="10" xfId="2" applyFont="1" applyBorder="1" applyAlignment="1">
      <alignment horizontal="center" vertical="top"/>
    </xf>
    <xf numFmtId="0" fontId="7" fillId="0" borderId="8" xfId="1" applyFont="1" applyBorder="1" applyAlignment="1">
      <alignment vertical="top"/>
    </xf>
    <xf numFmtId="0" fontId="7" fillId="0" borderId="9" xfId="1" applyFont="1" applyBorder="1" applyAlignment="1">
      <alignment vertical="top"/>
    </xf>
    <xf numFmtId="0" fontId="7" fillId="0" borderId="9" xfId="1" applyFont="1" applyBorder="1" applyAlignment="1">
      <alignment horizontal="center" vertical="top"/>
    </xf>
    <xf numFmtId="14" fontId="7" fillId="0" borderId="12" xfId="1" applyNumberFormat="1" applyFont="1" applyBorder="1" applyAlignment="1">
      <alignment horizontal="center" vertical="top"/>
    </xf>
    <xf numFmtId="14" fontId="10" fillId="0" borderId="2" xfId="2" applyNumberFormat="1" applyFont="1" applyBorder="1" applyAlignment="1">
      <alignment horizontal="center" vertical="top"/>
    </xf>
    <xf numFmtId="0" fontId="0" fillId="0" borderId="0" xfId="0" applyFont="1" applyAlignment="1">
      <alignment wrapText="1"/>
    </xf>
    <xf numFmtId="0" fontId="0" fillId="8" borderId="2" xfId="0" applyFont="1" applyFill="1" applyBorder="1" applyAlignment="1"/>
    <xf numFmtId="0" fontId="0" fillId="8" borderId="0" xfId="0" applyFont="1" applyFill="1" applyAlignment="1"/>
    <xf numFmtId="0" fontId="7" fillId="0" borderId="0" xfId="1" applyFont="1" applyBorder="1" applyAlignment="1">
      <alignment vertical="top"/>
    </xf>
    <xf numFmtId="0" fontId="4" fillId="7" borderId="2" xfId="0" applyFont="1" applyFill="1" applyBorder="1" applyAlignment="1">
      <alignment horizontal="center"/>
    </xf>
    <xf numFmtId="0" fontId="7" fillId="8" borderId="2" xfId="2" applyFont="1" applyFill="1" applyBorder="1" applyAlignment="1">
      <alignment vertical="top"/>
    </xf>
    <xf numFmtId="0" fontId="6" fillId="8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8" borderId="2" xfId="2" applyFont="1" applyFill="1" applyBorder="1" applyAlignment="1">
      <alignment horizontal="center" vertical="top"/>
    </xf>
    <xf numFmtId="14" fontId="9" fillId="8" borderId="2" xfId="1" applyNumberFormat="1" applyFont="1" applyFill="1" applyBorder="1" applyAlignment="1">
      <alignment horizontal="left" vertical="top"/>
    </xf>
    <xf numFmtId="0" fontId="17" fillId="8" borderId="1" xfId="0" applyFont="1" applyFill="1" applyBorder="1" applyAlignment="1">
      <alignment horizontal="center"/>
    </xf>
    <xf numFmtId="0" fontId="9" fillId="8" borderId="2" xfId="1" applyNumberFormat="1" applyFont="1" applyFill="1" applyBorder="1" applyAlignment="1">
      <alignment horizontal="center" vertical="top"/>
    </xf>
    <xf numFmtId="0" fontId="17" fillId="8" borderId="2" xfId="0" applyFont="1" applyFill="1" applyBorder="1" applyAlignment="1"/>
    <xf numFmtId="0" fontId="17" fillId="8" borderId="0" xfId="0" applyFont="1" applyFill="1" applyAlignment="1"/>
    <xf numFmtId="0" fontId="9" fillId="8" borderId="2" xfId="2" applyFont="1" applyFill="1" applyBorder="1" applyAlignment="1">
      <alignment vertical="top"/>
    </xf>
    <xf numFmtId="0" fontId="15" fillId="8" borderId="2" xfId="1" applyFont="1" applyFill="1" applyBorder="1" applyAlignment="1">
      <alignment horizontal="left" vertical="top"/>
    </xf>
    <xf numFmtId="0" fontId="15" fillId="8" borderId="2" xfId="1" applyFont="1" applyFill="1" applyBorder="1" applyAlignment="1">
      <alignment horizontal="center" vertical="top"/>
    </xf>
    <xf numFmtId="14" fontId="15" fillId="8" borderId="2" xfId="1" applyNumberFormat="1" applyFont="1" applyFill="1" applyBorder="1" applyAlignment="1">
      <alignment horizontal="center" vertical="top"/>
    </xf>
    <xf numFmtId="0" fontId="18" fillId="8" borderId="1" xfId="0" applyFont="1" applyFill="1" applyBorder="1" applyAlignment="1">
      <alignment horizontal="center"/>
    </xf>
    <xf numFmtId="0" fontId="18" fillId="8" borderId="2" xfId="0" applyFont="1" applyFill="1" applyBorder="1" applyAlignment="1"/>
    <xf numFmtId="0" fontId="18" fillId="8" borderId="0" xfId="0" applyFont="1" applyFill="1" applyAlignment="1"/>
    <xf numFmtId="0" fontId="7" fillId="8" borderId="2" xfId="2" applyNumberFormat="1" applyFont="1" applyFill="1" applyBorder="1" applyAlignment="1">
      <alignment horizontal="center" vertical="top"/>
    </xf>
    <xf numFmtId="0" fontId="7" fillId="8" borderId="2" xfId="2" applyFont="1" applyFill="1" applyBorder="1" applyAlignment="1">
      <alignment horizontal="left" vertical="top"/>
    </xf>
    <xf numFmtId="14" fontId="7" fillId="8" borderId="2" xfId="2" applyNumberFormat="1" applyFont="1" applyFill="1" applyBorder="1" applyAlignment="1">
      <alignment horizontal="center" vertical="top"/>
    </xf>
    <xf numFmtId="0" fontId="7" fillId="8" borderId="2" xfId="1" applyNumberFormat="1" applyFont="1" applyFill="1" applyBorder="1" applyAlignment="1">
      <alignment horizontal="center" vertical="top"/>
    </xf>
    <xf numFmtId="0" fontId="9" fillId="8" borderId="2" xfId="5" applyFont="1" applyFill="1" applyBorder="1" applyAlignment="1">
      <alignment horizontal="left" vertical="top"/>
    </xf>
    <xf numFmtId="14" fontId="7" fillId="8" borderId="2" xfId="1" applyNumberFormat="1" applyFont="1" applyFill="1" applyBorder="1" applyAlignment="1">
      <alignment horizontal="left" vertical="top"/>
    </xf>
    <xf numFmtId="0" fontId="7" fillId="8" borderId="7" xfId="1" applyFont="1" applyFill="1" applyBorder="1" applyAlignment="1">
      <alignment vertical="top"/>
    </xf>
    <xf numFmtId="0" fontId="7" fillId="8" borderId="7" xfId="1" applyFont="1" applyFill="1" applyBorder="1" applyAlignment="1">
      <alignment horizontal="center" vertical="top"/>
    </xf>
    <xf numFmtId="14" fontId="7" fillId="8" borderId="7" xfId="1" applyNumberFormat="1" applyFont="1" applyFill="1" applyBorder="1" applyAlignment="1">
      <alignment horizontal="center" vertical="top"/>
    </xf>
    <xf numFmtId="49" fontId="7" fillId="8" borderId="2" xfId="1" applyNumberFormat="1" applyFont="1" applyFill="1" applyBorder="1" applyAlignment="1">
      <alignment horizontal="center" vertical="top"/>
    </xf>
    <xf numFmtId="14" fontId="7" fillId="8" borderId="12" xfId="1" applyNumberFormat="1" applyFont="1" applyFill="1" applyBorder="1" applyAlignment="1">
      <alignment horizontal="center" vertical="top"/>
    </xf>
    <xf numFmtId="0" fontId="14" fillId="8" borderId="2" xfId="1" applyFont="1" applyFill="1" applyBorder="1" applyAlignment="1">
      <alignment vertical="top"/>
    </xf>
    <xf numFmtId="0" fontId="14" fillId="8" borderId="2" xfId="1" applyFont="1" applyFill="1" applyBorder="1" applyAlignment="1">
      <alignment horizontal="center" vertical="top"/>
    </xf>
    <xf numFmtId="14" fontId="14" fillId="8" borderId="2" xfId="1" applyNumberFormat="1" applyFont="1" applyFill="1" applyBorder="1" applyAlignment="1">
      <alignment horizontal="center" vertical="top"/>
    </xf>
    <xf numFmtId="0" fontId="14" fillId="8" borderId="2" xfId="1" applyFont="1" applyFill="1" applyBorder="1" applyAlignment="1">
      <alignment horizontal="left" vertical="top"/>
    </xf>
    <xf numFmtId="0" fontId="19" fillId="8" borderId="1" xfId="0" applyFont="1" applyFill="1" applyBorder="1" applyAlignment="1">
      <alignment horizontal="center"/>
    </xf>
    <xf numFmtId="0" fontId="20" fillId="8" borderId="2" xfId="0" applyFont="1" applyFill="1" applyBorder="1" applyAlignment="1"/>
    <xf numFmtId="0" fontId="20" fillId="8" borderId="0" xfId="0" applyFont="1" applyFill="1" applyAlignment="1"/>
    <xf numFmtId="0" fontId="21" fillId="6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8" borderId="2" xfId="2" applyFont="1" applyFill="1" applyBorder="1" applyAlignment="1">
      <alignment horizontal="center" vertical="top"/>
    </xf>
    <xf numFmtId="14" fontId="9" fillId="8" borderId="2" xfId="2" applyNumberFormat="1" applyFont="1" applyFill="1" applyBorder="1" applyAlignment="1">
      <alignment horizontal="center" vertical="top"/>
    </xf>
    <xf numFmtId="0" fontId="9" fillId="8" borderId="2" xfId="4" applyFont="1" applyFill="1" applyBorder="1" applyAlignment="1">
      <alignment horizontal="left" vertical="top"/>
    </xf>
    <xf numFmtId="0" fontId="9" fillId="8" borderId="2" xfId="1" applyFont="1" applyFill="1" applyBorder="1" applyAlignment="1">
      <alignment vertical="top"/>
    </xf>
    <xf numFmtId="14" fontId="9" fillId="8" borderId="2" xfId="1" applyNumberFormat="1" applyFont="1" applyFill="1" applyBorder="1" applyAlignment="1">
      <alignment horizontal="center" vertical="top"/>
    </xf>
    <xf numFmtId="0" fontId="9" fillId="8" borderId="2" xfId="1" applyFont="1" applyFill="1" applyBorder="1" applyAlignment="1">
      <alignment horizontal="left" vertical="top"/>
    </xf>
    <xf numFmtId="0" fontId="9" fillId="8" borderId="2" xfId="1" applyFont="1" applyFill="1" applyBorder="1" applyAlignment="1">
      <alignment horizontal="center" vertical="top"/>
    </xf>
    <xf numFmtId="0" fontId="9" fillId="8" borderId="2" xfId="2" applyFont="1" applyFill="1" applyBorder="1" applyAlignment="1">
      <alignment vertical="top" shrinkToFit="1"/>
    </xf>
    <xf numFmtId="14" fontId="7" fillId="8" borderId="2" xfId="1" applyNumberFormat="1" applyFont="1" applyFill="1" applyBorder="1" applyAlignment="1">
      <alignment vertical="top"/>
    </xf>
    <xf numFmtId="0" fontId="9" fillId="8" borderId="2" xfId="2" applyFont="1" applyFill="1" applyBorder="1" applyAlignment="1">
      <alignment horizontal="left" vertical="top"/>
    </xf>
    <xf numFmtId="0" fontId="9" fillId="8" borderId="2" xfId="2" applyFont="1" applyFill="1" applyBorder="1" applyAlignment="1">
      <alignment horizontal="left" vertical="top" shrinkToFit="1"/>
    </xf>
    <xf numFmtId="14" fontId="9" fillId="8" borderId="2" xfId="1" applyNumberFormat="1" applyFont="1" applyFill="1" applyBorder="1" applyAlignment="1">
      <alignment vertical="top"/>
    </xf>
    <xf numFmtId="49" fontId="9" fillId="8" borderId="2" xfId="1" applyNumberFormat="1" applyFont="1" applyFill="1" applyBorder="1" applyAlignment="1">
      <alignment horizontal="center" vertical="top"/>
    </xf>
    <xf numFmtId="0" fontId="9" fillId="8" borderId="1" xfId="2" applyFont="1" applyFill="1" applyBorder="1" applyAlignment="1">
      <alignment vertical="top"/>
    </xf>
    <xf numFmtId="14" fontId="9" fillId="8" borderId="1" xfId="2" applyNumberFormat="1" applyFont="1" applyFill="1" applyBorder="1" applyAlignment="1">
      <alignment horizontal="center" vertical="top"/>
    </xf>
    <xf numFmtId="0" fontId="9" fillId="8" borderId="8" xfId="1" applyFont="1" applyFill="1" applyBorder="1" applyAlignment="1">
      <alignment vertical="top"/>
    </xf>
    <xf numFmtId="0" fontId="9" fillId="8" borderId="7" xfId="1" applyFont="1" applyFill="1" applyBorder="1" applyAlignment="1">
      <alignment vertical="top"/>
    </xf>
    <xf numFmtId="14" fontId="9" fillId="11" borderId="2" xfId="1" applyNumberFormat="1" applyFont="1" applyFill="1" applyBorder="1" applyAlignment="1">
      <alignment horizontal="center" vertical="top"/>
    </xf>
    <xf numFmtId="14" fontId="9" fillId="8" borderId="12" xfId="1" applyNumberFormat="1" applyFont="1" applyFill="1" applyBorder="1" applyAlignment="1">
      <alignment horizontal="center" vertical="top"/>
    </xf>
    <xf numFmtId="14" fontId="9" fillId="8" borderId="2" xfId="13" applyNumberFormat="1" applyFont="1" applyFill="1" applyBorder="1" applyAlignment="1">
      <alignment horizontal="center" vertical="top"/>
    </xf>
    <xf numFmtId="0" fontId="9" fillId="8" borderId="2" xfId="13" applyFont="1" applyFill="1" applyBorder="1" applyAlignment="1">
      <alignment vertical="top"/>
    </xf>
    <xf numFmtId="0" fontId="15" fillId="8" borderId="2" xfId="2" applyFont="1" applyFill="1" applyBorder="1" applyAlignment="1">
      <alignment horizontal="left" vertical="top"/>
    </xf>
    <xf numFmtId="0" fontId="15" fillId="8" borderId="2" xfId="2" applyFont="1" applyFill="1" applyBorder="1" applyAlignment="1">
      <alignment horizontal="center" vertical="top"/>
    </xf>
    <xf numFmtId="14" fontId="15" fillId="8" borderId="2" xfId="2" applyNumberFormat="1" applyFont="1" applyFill="1" applyBorder="1" applyAlignment="1">
      <alignment horizontal="center" vertical="top"/>
    </xf>
    <xf numFmtId="0" fontId="15" fillId="8" borderId="2" xfId="2" applyFont="1" applyFill="1" applyBorder="1" applyAlignment="1">
      <alignment horizontal="left"/>
    </xf>
    <xf numFmtId="0" fontId="18" fillId="8" borderId="8" xfId="0" applyFont="1" applyFill="1" applyBorder="1" applyAlignment="1"/>
    <xf numFmtId="0" fontId="0" fillId="0" borderId="9" xfId="0" applyFont="1" applyBorder="1" applyAlignment="1"/>
    <xf numFmtId="0" fontId="9" fillId="8" borderId="2" xfId="1" applyFont="1" applyFill="1" applyBorder="1" applyAlignment="1">
      <alignment vertical="top"/>
    </xf>
    <xf numFmtId="0" fontId="18" fillId="8" borderId="2" xfId="0" applyFont="1" applyFill="1" applyBorder="1" applyAlignment="1">
      <alignment horizontal="center"/>
    </xf>
    <xf numFmtId="165" fontId="9" fillId="8" borderId="2" xfId="1" applyNumberFormat="1" applyFont="1" applyFill="1" applyBorder="1" applyAlignment="1">
      <alignment horizontal="center" vertical="top"/>
    </xf>
    <xf numFmtId="14" fontId="7" fillId="0" borderId="2" xfId="1" applyNumberFormat="1" applyFont="1" applyBorder="1" applyAlignment="1">
      <alignment horizontal="center" vertical="top"/>
    </xf>
    <xf numFmtId="14" fontId="7" fillId="0" borderId="2" xfId="2" applyNumberFormat="1" applyFont="1" applyBorder="1" applyAlignment="1">
      <alignment horizontal="center" vertical="top"/>
    </xf>
    <xf numFmtId="0" fontId="7" fillId="0" borderId="2" xfId="2" applyFont="1" applyBorder="1" applyAlignment="1">
      <alignment horizontal="center" vertical="top"/>
    </xf>
    <xf numFmtId="0" fontId="7" fillId="0" borderId="2" xfId="2" applyFont="1" applyBorder="1" applyAlignment="1">
      <alignment vertical="top"/>
    </xf>
    <xf numFmtId="0" fontId="7" fillId="0" borderId="2" xfId="2" applyFont="1" applyFill="1" applyBorder="1" applyAlignment="1">
      <alignment horizontal="left" vertical="top"/>
    </xf>
    <xf numFmtId="14" fontId="16" fillId="0" borderId="2" xfId="1" applyNumberFormat="1" applyFont="1" applyBorder="1" applyAlignment="1">
      <alignment horizontal="center"/>
    </xf>
    <xf numFmtId="0" fontId="20" fillId="0" borderId="2" xfId="0" applyFont="1" applyBorder="1" applyAlignment="1"/>
    <xf numFmtId="0" fontId="7" fillId="0" borderId="2" xfId="1" applyFont="1" applyBorder="1" applyAlignment="1">
      <alignment horizontal="center" vertical="top"/>
    </xf>
    <xf numFmtId="0" fontId="7" fillId="0" borderId="2" xfId="2" applyFont="1" applyBorder="1" applyAlignment="1">
      <alignment horizontal="left" vertical="top"/>
    </xf>
    <xf numFmtId="0" fontId="7" fillId="0" borderId="2" xfId="1" applyFont="1" applyBorder="1" applyAlignment="1">
      <alignment vertical="top"/>
    </xf>
    <xf numFmtId="0" fontId="9" fillId="8" borderId="2" xfId="2" applyFont="1" applyFill="1" applyBorder="1" applyAlignment="1">
      <alignment horizontal="center" vertical="top"/>
    </xf>
    <xf numFmtId="0" fontId="9" fillId="8" borderId="2" xfId="1" applyFont="1" applyFill="1" applyBorder="1" applyAlignment="1">
      <alignment horizontal="center" vertical="top"/>
    </xf>
    <xf numFmtId="0" fontId="20" fillId="0" borderId="0" xfId="0" applyFont="1" applyAlignment="1"/>
    <xf numFmtId="0" fontId="9" fillId="8" borderId="2" xfId="4" applyFont="1" applyFill="1" applyBorder="1" applyAlignment="1">
      <alignment vertical="top"/>
    </xf>
    <xf numFmtId="0" fontId="9" fillId="8" borderId="2" xfId="4" applyFont="1" applyFill="1" applyBorder="1" applyAlignment="1">
      <alignment horizontal="center" vertical="top"/>
    </xf>
    <xf numFmtId="0" fontId="6" fillId="0" borderId="3" xfId="0" applyFont="1" applyBorder="1" applyAlignment="1"/>
    <xf numFmtId="14" fontId="9" fillId="8" borderId="2" xfId="2" applyNumberFormat="1" applyFont="1" applyFill="1" applyBorder="1" applyAlignment="1">
      <alignment horizontal="center" vertical="top"/>
    </xf>
    <xf numFmtId="0" fontId="9" fillId="8" borderId="2" xfId="4" applyFont="1" applyFill="1" applyBorder="1" applyAlignment="1">
      <alignment vertical="top" wrapText="1"/>
    </xf>
    <xf numFmtId="14" fontId="9" fillId="8" borderId="2" xfId="1" applyNumberFormat="1" applyFont="1" applyFill="1" applyBorder="1" applyAlignment="1">
      <alignment horizontal="center" vertical="top"/>
    </xf>
    <xf numFmtId="0" fontId="9" fillId="8" borderId="2" xfId="1" applyFont="1" applyFill="1" applyBorder="1" applyAlignment="1">
      <alignment horizontal="left" vertical="top"/>
    </xf>
    <xf numFmtId="0" fontId="7" fillId="8" borderId="2" xfId="1" applyFont="1" applyFill="1" applyBorder="1" applyAlignment="1">
      <alignment vertical="top"/>
    </xf>
    <xf numFmtId="14" fontId="10" fillId="8" borderId="2" xfId="1" applyNumberFormat="1" applyFont="1" applyFill="1" applyBorder="1" applyAlignment="1">
      <alignment horizontal="center" vertical="top"/>
    </xf>
    <xf numFmtId="0" fontId="13" fillId="8" borderId="2" xfId="1" applyFont="1" applyFill="1" applyBorder="1" applyAlignment="1">
      <alignment vertical="top"/>
    </xf>
    <xf numFmtId="14" fontId="13" fillId="8" borderId="2" xfId="1" applyNumberFormat="1" applyFont="1" applyFill="1" applyBorder="1" applyAlignment="1">
      <alignment horizontal="center" vertical="top"/>
    </xf>
    <xf numFmtId="0" fontId="13" fillId="8" borderId="2" xfId="1" applyFont="1" applyFill="1" applyBorder="1" applyAlignment="1">
      <alignment horizontal="left" vertical="top"/>
    </xf>
    <xf numFmtId="14" fontId="9" fillId="8" borderId="2" xfId="4" applyNumberFormat="1" applyFont="1" applyFill="1" applyBorder="1" applyAlignment="1">
      <alignment horizontal="center" vertical="top"/>
    </xf>
    <xf numFmtId="0" fontId="7" fillId="8" borderId="2" xfId="1" applyFont="1" applyFill="1" applyBorder="1" applyAlignment="1">
      <alignment horizontal="left" vertical="top"/>
    </xf>
    <xf numFmtId="0" fontId="7" fillId="8" borderId="2" xfId="1" applyFont="1" applyFill="1" applyBorder="1" applyAlignment="1">
      <alignment horizontal="center" vertical="top"/>
    </xf>
    <xf numFmtId="14" fontId="7" fillId="8" borderId="2" xfId="1" applyNumberFormat="1" applyFont="1" applyFill="1" applyBorder="1" applyAlignment="1">
      <alignment horizontal="center" vertical="top"/>
    </xf>
    <xf numFmtId="0" fontId="9" fillId="8" borderId="2" xfId="1" applyFont="1" applyFill="1" applyBorder="1" applyAlignment="1">
      <alignment horizontal="center" vertical="top"/>
    </xf>
    <xf numFmtId="0" fontId="4" fillId="7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4" fontId="7" fillId="0" borderId="2" xfId="1" applyNumberFormat="1" applyFont="1" applyBorder="1" applyAlignment="1">
      <alignment vertical="top"/>
    </xf>
    <xf numFmtId="0" fontId="7" fillId="0" borderId="1" xfId="2" applyFont="1" applyBorder="1" applyAlignment="1">
      <alignment vertical="top"/>
    </xf>
    <xf numFmtId="0" fontId="7" fillId="0" borderId="1" xfId="2" applyFont="1" applyBorder="1" applyAlignment="1">
      <alignment horizontal="center" vertical="top"/>
    </xf>
    <xf numFmtId="14" fontId="7" fillId="0" borderId="1" xfId="2" applyNumberFormat="1" applyFont="1" applyBorder="1" applyAlignment="1">
      <alignment horizontal="center" vertical="top"/>
    </xf>
    <xf numFmtId="0" fontId="7" fillId="0" borderId="4" xfId="2" applyFont="1" applyBorder="1" applyAlignment="1">
      <alignment vertical="top"/>
    </xf>
    <xf numFmtId="0" fontId="7" fillId="0" borderId="4" xfId="2" applyFont="1" applyBorder="1" applyAlignment="1">
      <alignment horizontal="center" vertical="top"/>
    </xf>
    <xf numFmtId="0" fontId="7" fillId="0" borderId="2" xfId="2" applyFont="1" applyFill="1" applyBorder="1" applyAlignment="1">
      <alignment vertical="top"/>
    </xf>
    <xf numFmtId="0" fontId="7" fillId="0" borderId="8" xfId="2" applyFont="1" applyBorder="1" applyAlignment="1">
      <alignment vertical="top"/>
    </xf>
    <xf numFmtId="0" fontId="7" fillId="0" borderId="8" xfId="1" applyFont="1" applyBorder="1" applyAlignment="1">
      <alignment horizontal="left" vertical="top"/>
    </xf>
    <xf numFmtId="0" fontId="9" fillId="8" borderId="8" xfId="4" applyFont="1" applyFill="1" applyBorder="1" applyAlignment="1">
      <alignment horizontal="left" vertical="top"/>
    </xf>
    <xf numFmtId="0" fontId="7" fillId="8" borderId="8" xfId="1" applyFont="1" applyFill="1" applyBorder="1" applyAlignment="1">
      <alignment horizontal="left" vertical="top"/>
    </xf>
    <xf numFmtId="0" fontId="13" fillId="8" borderId="8" xfId="1" applyFont="1" applyFill="1" applyBorder="1" applyAlignment="1">
      <alignment vertical="top"/>
    </xf>
    <xf numFmtId="0" fontId="7" fillId="0" borderId="1" xfId="1" applyFont="1" applyBorder="1" applyAlignment="1">
      <alignment vertical="top"/>
    </xf>
    <xf numFmtId="0" fontId="7" fillId="0" borderId="1" xfId="1" applyFont="1" applyBorder="1" applyAlignment="1">
      <alignment horizontal="center" vertical="top"/>
    </xf>
    <xf numFmtId="14" fontId="7" fillId="0" borderId="1" xfId="1" applyNumberFormat="1" applyFont="1" applyBorder="1" applyAlignment="1">
      <alignment horizontal="center" vertical="top"/>
    </xf>
    <xf numFmtId="0" fontId="7" fillId="0" borderId="1" xfId="1" applyFont="1" applyBorder="1" applyAlignment="1">
      <alignment horizontal="left" vertical="top"/>
    </xf>
    <xf numFmtId="0" fontId="7" fillId="0" borderId="3" xfId="1" applyFont="1" applyBorder="1" applyAlignment="1">
      <alignment vertical="top"/>
    </xf>
    <xf numFmtId="0" fontId="7" fillId="0" borderId="4" xfId="1" applyFont="1" applyBorder="1" applyAlignment="1">
      <alignment horizontal="center" vertical="top"/>
    </xf>
    <xf numFmtId="0" fontId="7" fillId="0" borderId="8" xfId="2" applyFont="1" applyBorder="1" applyAlignment="1">
      <alignment horizontal="left" vertical="top"/>
    </xf>
    <xf numFmtId="49" fontId="9" fillId="8" borderId="2" xfId="2" applyNumberFormat="1" applyFont="1" applyFill="1" applyBorder="1" applyAlignment="1">
      <alignment horizontal="center" vertical="top"/>
    </xf>
    <xf numFmtId="49" fontId="7" fillId="8" borderId="2" xfId="2" applyNumberFormat="1" applyFont="1" applyFill="1" applyBorder="1" applyAlignment="1">
      <alignment horizontal="center" vertical="top"/>
    </xf>
    <xf numFmtId="0" fontId="7" fillId="8" borderId="7" xfId="1" applyFont="1" applyFill="1" applyBorder="1" applyAlignment="1">
      <alignment horizontal="left" vertical="top"/>
    </xf>
    <xf numFmtId="0" fontId="7" fillId="8" borderId="11" xfId="1" applyFont="1" applyFill="1" applyBorder="1" applyAlignment="1">
      <alignment horizontal="left" vertical="top"/>
    </xf>
    <xf numFmtId="0" fontId="7" fillId="8" borderId="8" xfId="1" applyFont="1" applyFill="1" applyBorder="1" applyAlignment="1">
      <alignment vertical="top"/>
    </xf>
    <xf numFmtId="0" fontId="21" fillId="6" borderId="4" xfId="0" applyFont="1" applyFill="1" applyBorder="1" applyAlignment="1">
      <alignment horizontal="center"/>
    </xf>
    <xf numFmtId="0" fontId="9" fillId="8" borderId="2" xfId="1" applyFont="1" applyFill="1" applyBorder="1" applyAlignment="1">
      <alignment horizontal="left" vertical="top" shrinkToFit="1"/>
    </xf>
    <xf numFmtId="0" fontId="9" fillId="0" borderId="2" xfId="2" applyFont="1" applyBorder="1" applyAlignment="1">
      <alignment horizontal="left" vertical="top"/>
    </xf>
    <xf numFmtId="0" fontId="7" fillId="0" borderId="2" xfId="1" applyFont="1" applyFill="1" applyBorder="1" applyAlignment="1">
      <alignment horizontal="left" vertical="top"/>
    </xf>
    <xf numFmtId="0" fontId="9" fillId="0" borderId="2" xfId="2" applyFont="1" applyFill="1" applyBorder="1" applyAlignment="1">
      <alignment horizontal="left" vertical="top"/>
    </xf>
    <xf numFmtId="0" fontId="7" fillId="10" borderId="2" xfId="1" applyFont="1" applyFill="1" applyBorder="1" applyAlignment="1">
      <alignment vertical="top"/>
    </xf>
    <xf numFmtId="14" fontId="7" fillId="10" borderId="2" xfId="1" applyNumberFormat="1" applyFont="1" applyFill="1" applyBorder="1" applyAlignment="1">
      <alignment vertical="top"/>
    </xf>
    <xf numFmtId="14" fontId="7" fillId="10" borderId="2" xfId="1" applyNumberFormat="1" applyFont="1" applyFill="1" applyBorder="1" applyAlignment="1">
      <alignment horizontal="center" vertical="top"/>
    </xf>
    <xf numFmtId="0" fontId="7" fillId="0" borderId="2" xfId="1" applyFont="1" applyFill="1" applyBorder="1" applyAlignment="1">
      <alignment vertical="top"/>
    </xf>
    <xf numFmtId="0" fontId="9" fillId="0" borderId="2" xfId="1" applyFont="1" applyBorder="1" applyAlignment="1">
      <alignment horizontal="center" vertical="top"/>
    </xf>
    <xf numFmtId="0" fontId="9" fillId="0" borderId="2" xfId="1" applyFont="1" applyBorder="1" applyAlignment="1">
      <alignment vertical="top"/>
    </xf>
    <xf numFmtId="14" fontId="9" fillId="0" borderId="2" xfId="1" applyNumberFormat="1" applyFont="1" applyBorder="1" applyAlignment="1">
      <alignment horizontal="center" vertical="top"/>
    </xf>
    <xf numFmtId="0" fontId="17" fillId="0" borderId="1" xfId="0" applyFont="1" applyBorder="1" applyAlignment="1">
      <alignment horizontal="center"/>
    </xf>
    <xf numFmtId="0" fontId="9" fillId="0" borderId="2" xfId="1" applyFont="1" applyBorder="1" applyAlignment="1">
      <alignment horizontal="left" vertical="top"/>
    </xf>
    <xf numFmtId="0" fontId="17" fillId="0" borderId="3" xfId="0" applyFont="1" applyBorder="1" applyAlignment="1"/>
    <xf numFmtId="0" fontId="17" fillId="0" borderId="0" xfId="0" applyFont="1" applyAlignment="1"/>
    <xf numFmtId="0" fontId="7" fillId="8" borderId="1" xfId="1" applyFont="1" applyFill="1" applyBorder="1" applyAlignment="1">
      <alignment horizontal="left" vertical="top"/>
    </xf>
    <xf numFmtId="14" fontId="7" fillId="0" borderId="1" xfId="1" applyNumberFormat="1" applyFont="1" applyBorder="1" applyAlignment="1">
      <alignment horizontal="left" vertical="top"/>
    </xf>
    <xf numFmtId="0" fontId="7" fillId="0" borderId="1" xfId="2" applyFont="1" applyBorder="1" applyAlignment="1">
      <alignment horizontal="left" vertical="top"/>
    </xf>
    <xf numFmtId="0" fontId="9" fillId="8" borderId="8" xfId="2" applyFont="1" applyFill="1" applyBorder="1" applyAlignment="1">
      <alignment horizontal="left" vertical="top"/>
    </xf>
    <xf numFmtId="0" fontId="7" fillId="8" borderId="1" xfId="1" applyFont="1" applyFill="1" applyBorder="1" applyAlignment="1">
      <alignment horizontal="center" vertical="top"/>
    </xf>
    <xf numFmtId="0" fontId="7" fillId="0" borderId="10" xfId="1" applyFont="1" applyBorder="1" applyAlignment="1">
      <alignment horizontal="center" vertical="top"/>
    </xf>
    <xf numFmtId="0" fontId="7" fillId="0" borderId="9" xfId="2" applyFont="1" applyBorder="1" applyAlignment="1">
      <alignment horizontal="center" vertical="top"/>
    </xf>
    <xf numFmtId="0" fontId="9" fillId="8" borderId="1" xfId="4" applyFont="1" applyFill="1" applyBorder="1" applyAlignment="1">
      <alignment horizontal="center" vertical="top"/>
    </xf>
    <xf numFmtId="0" fontId="7" fillId="8" borderId="10" xfId="1" applyFont="1" applyFill="1" applyBorder="1" applyAlignment="1">
      <alignment horizontal="center" vertical="top"/>
    </xf>
    <xf numFmtId="0" fontId="7" fillId="8" borderId="4" xfId="1" applyFont="1" applyFill="1" applyBorder="1" applyAlignment="1">
      <alignment horizontal="center" vertical="top"/>
    </xf>
    <xf numFmtId="14" fontId="7" fillId="8" borderId="0" xfId="1" applyNumberFormat="1" applyFont="1" applyFill="1" applyBorder="1" applyAlignment="1">
      <alignment horizontal="center" vertical="top"/>
    </xf>
    <xf numFmtId="14" fontId="9" fillId="0" borderId="1" xfId="2" applyNumberFormat="1" applyFont="1" applyBorder="1" applyAlignment="1">
      <alignment horizontal="center" vertical="top"/>
    </xf>
    <xf numFmtId="14" fontId="7" fillId="8" borderId="1" xfId="1" applyNumberFormat="1" applyFont="1" applyFill="1" applyBorder="1" applyAlignment="1">
      <alignment horizontal="center" vertical="top"/>
    </xf>
    <xf numFmtId="14" fontId="7" fillId="0" borderId="10" xfId="1" applyNumberFormat="1" applyFont="1" applyBorder="1" applyAlignment="1">
      <alignment horizontal="center" vertical="top"/>
    </xf>
    <xf numFmtId="14" fontId="7" fillId="9" borderId="2" xfId="1" applyNumberFormat="1" applyFont="1" applyFill="1" applyBorder="1" applyAlignment="1">
      <alignment horizontal="center" vertical="top"/>
    </xf>
    <xf numFmtId="14" fontId="7" fillId="0" borderId="10" xfId="2" applyNumberFormat="1" applyFont="1" applyBorder="1" applyAlignment="1">
      <alignment horizontal="center" vertical="top"/>
    </xf>
    <xf numFmtId="14" fontId="7" fillId="0" borderId="4" xfId="1" applyNumberFormat="1" applyFont="1" applyBorder="1" applyAlignment="1">
      <alignment horizontal="center" vertical="top"/>
    </xf>
    <xf numFmtId="0" fontId="7" fillId="0" borderId="9" xfId="2" applyFont="1" applyBorder="1" applyAlignment="1">
      <alignment vertical="top"/>
    </xf>
    <xf numFmtId="14" fontId="7" fillId="0" borderId="1" xfId="1" applyNumberFormat="1" applyFont="1" applyBorder="1" applyAlignment="1">
      <alignment vertical="top"/>
    </xf>
    <xf numFmtId="0" fontId="7" fillId="0" borderId="9" xfId="2" applyFont="1" applyBorder="1" applyAlignment="1">
      <alignment horizontal="left" vertical="top"/>
    </xf>
    <xf numFmtId="0" fontId="7" fillId="0" borderId="9" xfId="1" applyFont="1" applyBorder="1" applyAlignment="1">
      <alignment horizontal="left" vertical="top"/>
    </xf>
    <xf numFmtId="0" fontId="7" fillId="8" borderId="9" xfId="1" applyFont="1" applyFill="1" applyBorder="1" applyAlignment="1">
      <alignment horizontal="left" vertical="top"/>
    </xf>
    <xf numFmtId="0" fontId="7" fillId="0" borderId="3" xfId="1" applyFont="1" applyBorder="1" applyAlignment="1">
      <alignment horizontal="left" vertical="top"/>
    </xf>
    <xf numFmtId="14" fontId="7" fillId="0" borderId="8" xfId="1" applyNumberFormat="1" applyFont="1" applyBorder="1" applyAlignment="1">
      <alignment horizontal="left" vertical="top"/>
    </xf>
    <xf numFmtId="0" fontId="7" fillId="8" borderId="3" xfId="1" applyFont="1" applyFill="1" applyBorder="1" applyAlignment="1">
      <alignment horizontal="left" vertical="top"/>
    </xf>
    <xf numFmtId="0" fontId="7" fillId="0" borderId="3" xfId="2" applyFont="1" applyBorder="1" applyAlignment="1">
      <alignment vertical="top"/>
    </xf>
    <xf numFmtId="0" fontId="7" fillId="0" borderId="3" xfId="2" applyFont="1" applyBorder="1" applyAlignment="1">
      <alignment horizontal="left" vertical="top"/>
    </xf>
    <xf numFmtId="0" fontId="7" fillId="0" borderId="4" xfId="1" applyFont="1" applyBorder="1" applyAlignment="1">
      <alignment vertical="top"/>
    </xf>
    <xf numFmtId="14" fontId="9" fillId="0" borderId="10" xfId="2" applyNumberFormat="1" applyFont="1" applyBorder="1" applyAlignment="1">
      <alignment horizontal="center" vertical="top"/>
    </xf>
    <xf numFmtId="14" fontId="7" fillId="0" borderId="0" xfId="2" applyNumberFormat="1" applyFont="1" applyBorder="1" applyAlignment="1">
      <alignment horizontal="center" vertical="top"/>
    </xf>
    <xf numFmtId="0" fontId="7" fillId="0" borderId="1" xfId="1" applyFont="1" applyFill="1" applyBorder="1" applyAlignment="1">
      <alignment horizontal="center" vertical="top"/>
    </xf>
    <xf numFmtId="0" fontId="7" fillId="0" borderId="3" xfId="1" applyFont="1" applyFill="1" applyBorder="1" applyAlignment="1">
      <alignment horizontal="left" vertical="top"/>
    </xf>
    <xf numFmtId="0" fontId="4" fillId="8" borderId="1" xfId="0" applyFont="1" applyFill="1" applyBorder="1" applyAlignment="1">
      <alignment horizontal="center"/>
    </xf>
    <xf numFmtId="14" fontId="7" fillId="8" borderId="8" xfId="1" applyNumberFormat="1" applyFont="1" applyFill="1" applyBorder="1" applyAlignment="1">
      <alignment horizontal="left" vertical="top"/>
    </xf>
    <xf numFmtId="0" fontId="9" fillId="8" borderId="7" xfId="1" applyFont="1" applyFill="1" applyBorder="1" applyAlignment="1">
      <alignment horizontal="center" vertical="top"/>
    </xf>
    <xf numFmtId="0" fontId="9" fillId="8" borderId="7" xfId="2" applyFont="1" applyFill="1" applyBorder="1" applyAlignment="1">
      <alignment horizontal="left" vertical="top"/>
    </xf>
    <xf numFmtId="0" fontId="7" fillId="8" borderId="7" xfId="2" applyFont="1" applyFill="1" applyBorder="1" applyAlignment="1">
      <alignment horizontal="left" vertical="top"/>
    </xf>
    <xf numFmtId="0" fontId="15" fillId="8" borderId="8" xfId="1" applyFont="1" applyFill="1" applyBorder="1" applyAlignment="1">
      <alignment horizontal="left" vertical="top"/>
    </xf>
    <xf numFmtId="0" fontId="0" fillId="8" borderId="7" xfId="0" applyFont="1" applyFill="1" applyBorder="1" applyAlignment="1"/>
    <xf numFmtId="0" fontId="7" fillId="0" borderId="10" xfId="2" applyFont="1" applyBorder="1" applyAlignment="1">
      <alignment horizontal="left" vertical="top"/>
    </xf>
    <xf numFmtId="0" fontId="9" fillId="8" borderId="1" xfId="2" applyFont="1" applyFill="1" applyBorder="1" applyAlignment="1">
      <alignment horizontal="left" vertical="top"/>
    </xf>
    <xf numFmtId="14" fontId="7" fillId="8" borderId="10" xfId="2" applyNumberFormat="1" applyFont="1" applyFill="1" applyBorder="1" applyAlignment="1">
      <alignment horizontal="center" vertical="top"/>
    </xf>
    <xf numFmtId="14" fontId="9" fillId="8" borderId="0" xfId="2" applyNumberFormat="1" applyFont="1" applyFill="1" applyBorder="1" applyAlignment="1">
      <alignment horizontal="center" vertical="top"/>
    </xf>
    <xf numFmtId="14" fontId="10" fillId="0" borderId="1" xfId="2" applyNumberFormat="1" applyFont="1" applyBorder="1" applyAlignment="1">
      <alignment horizontal="center" vertical="top"/>
    </xf>
    <xf numFmtId="0" fontId="7" fillId="0" borderId="4" xfId="2" applyFont="1" applyBorder="1" applyAlignment="1">
      <alignment horizontal="left" vertical="top"/>
    </xf>
    <xf numFmtId="0" fontId="9" fillId="8" borderId="3" xfId="2" applyFont="1" applyFill="1" applyBorder="1" applyAlignment="1">
      <alignment horizontal="left" vertical="top"/>
    </xf>
    <xf numFmtId="0" fontId="0" fillId="0" borderId="4" xfId="0" applyFont="1" applyBorder="1" applyAlignment="1"/>
    <xf numFmtId="167" fontId="0" fillId="0" borderId="0" xfId="0" applyNumberFormat="1" applyFont="1" applyAlignment="1"/>
    <xf numFmtId="167" fontId="4" fillId="6" borderId="5" xfId="0" applyNumberFormat="1" applyFont="1" applyFill="1" applyBorder="1" applyAlignment="1">
      <alignment horizontal="center"/>
    </xf>
    <xf numFmtId="167" fontId="18" fillId="8" borderId="2" xfId="0" applyNumberFormat="1" applyFont="1" applyFill="1" applyBorder="1" applyAlignment="1"/>
    <xf numFmtId="14" fontId="9" fillId="8" borderId="7" xfId="1" applyNumberFormat="1" applyFont="1" applyFill="1" applyBorder="1" applyAlignment="1">
      <alignment horizontal="left" vertical="top"/>
    </xf>
    <xf numFmtId="49" fontId="7" fillId="8" borderId="1" xfId="2" applyNumberFormat="1" applyFont="1" applyFill="1" applyBorder="1" applyAlignment="1">
      <alignment horizontal="center" vertical="top"/>
    </xf>
    <xf numFmtId="0" fontId="9" fillId="8" borderId="8" xfId="1" applyFont="1" applyFill="1" applyBorder="1" applyAlignment="1">
      <alignment horizontal="left" vertical="top"/>
    </xf>
    <xf numFmtId="167" fontId="0" fillId="0" borderId="2" xfId="0" applyNumberFormat="1" applyFont="1" applyBorder="1" applyAlignment="1"/>
    <xf numFmtId="167" fontId="0" fillId="7" borderId="2" xfId="0" applyNumberFormat="1" applyFont="1" applyFill="1" applyBorder="1" applyAlignment="1">
      <alignment horizontal="center"/>
    </xf>
    <xf numFmtId="167" fontId="6" fillId="5" borderId="2" xfId="0" applyNumberFormat="1" applyFont="1" applyFill="1" applyBorder="1" applyAlignment="1"/>
    <xf numFmtId="0" fontId="20" fillId="0" borderId="1" xfId="0" applyFont="1" applyBorder="1" applyAlignment="1"/>
    <xf numFmtId="167" fontId="0" fillId="8" borderId="2" xfId="0" applyNumberFormat="1" applyFont="1" applyFill="1" applyBorder="1" applyAlignment="1"/>
    <xf numFmtId="0" fontId="7" fillId="8" borderId="1" xfId="1" applyFont="1" applyFill="1" applyBorder="1" applyAlignment="1">
      <alignment vertical="top"/>
    </xf>
    <xf numFmtId="0" fontId="0" fillId="8" borderId="2" xfId="0" applyFont="1" applyFill="1" applyBorder="1" applyAlignment="1">
      <alignment horizontal="center"/>
    </xf>
    <xf numFmtId="0" fontId="20" fillId="0" borderId="0" xfId="15" applyFont="1" applyAlignment="1"/>
    <xf numFmtId="0" fontId="20" fillId="8" borderId="0" xfId="15" applyFont="1" applyFill="1" applyAlignment="1"/>
    <xf numFmtId="0" fontId="20" fillId="0" borderId="0" xfId="15" applyFont="1" applyAlignment="1">
      <alignment horizontal="center"/>
    </xf>
    <xf numFmtId="167" fontId="20" fillId="0" borderId="2" xfId="15" applyNumberFormat="1" applyFont="1" applyBorder="1" applyAlignment="1"/>
    <xf numFmtId="0" fontId="19" fillId="0" borderId="3" xfId="15" applyFont="1" applyBorder="1"/>
    <xf numFmtId="0" fontId="20" fillId="8" borderId="2" xfId="15" applyFont="1" applyFill="1" applyBorder="1" applyAlignment="1"/>
    <xf numFmtId="0" fontId="7" fillId="8" borderId="2" xfId="16" applyFont="1" applyFill="1" applyBorder="1" applyAlignment="1">
      <alignment vertical="top"/>
    </xf>
    <xf numFmtId="0" fontId="7" fillId="8" borderId="2" xfId="16" applyFont="1" applyFill="1" applyBorder="1" applyAlignment="1">
      <alignment horizontal="center" vertical="top"/>
    </xf>
    <xf numFmtId="0" fontId="19" fillId="8" borderId="1" xfId="15" applyFont="1" applyFill="1" applyBorder="1" applyAlignment="1">
      <alignment horizontal="center"/>
    </xf>
    <xf numFmtId="14" fontId="7" fillId="8" borderId="2" xfId="16" applyNumberFormat="1" applyFont="1" applyFill="1" applyBorder="1" applyAlignment="1">
      <alignment horizontal="center" vertical="top"/>
    </xf>
    <xf numFmtId="0" fontId="13" fillId="8" borderId="2" xfId="16" applyFont="1" applyFill="1" applyBorder="1" applyAlignment="1">
      <alignment vertical="top"/>
    </xf>
    <xf numFmtId="0" fontId="7" fillId="8" borderId="2" xfId="16" applyFont="1" applyFill="1" applyBorder="1" applyAlignment="1">
      <alignment horizontal="left" vertical="top"/>
    </xf>
    <xf numFmtId="0" fontId="7" fillId="8" borderId="2" xfId="16" applyFont="1" applyFill="1" applyBorder="1" applyAlignment="1">
      <alignment vertical="top" wrapText="1"/>
    </xf>
    <xf numFmtId="0" fontId="19" fillId="8" borderId="2" xfId="15" applyFont="1" applyFill="1" applyBorder="1"/>
    <xf numFmtId="14" fontId="7" fillId="8" borderId="2" xfId="16" applyNumberFormat="1" applyFont="1" applyFill="1" applyBorder="1" applyAlignment="1">
      <alignment vertical="top"/>
    </xf>
    <xf numFmtId="0" fontId="18" fillId="0" borderId="0" xfId="15" applyFont="1" applyAlignment="1"/>
    <xf numFmtId="0" fontId="7" fillId="8" borderId="2" xfId="16" applyFont="1" applyFill="1" applyBorder="1" applyAlignment="1">
      <alignment horizontal="left"/>
    </xf>
    <xf numFmtId="0" fontId="7" fillId="8" borderId="2" xfId="16" applyFont="1" applyFill="1" applyBorder="1" applyAlignment="1">
      <alignment horizontal="left" wrapText="1"/>
    </xf>
    <xf numFmtId="14" fontId="7" fillId="8" borderId="2" xfId="16" applyNumberFormat="1" applyFont="1" applyFill="1" applyBorder="1" applyAlignment="1">
      <alignment horizontal="left"/>
    </xf>
    <xf numFmtId="14" fontId="9" fillId="8" borderId="2" xfId="16" applyNumberFormat="1" applyFont="1" applyFill="1" applyBorder="1" applyAlignment="1">
      <alignment horizontal="center" vertical="top"/>
    </xf>
    <xf numFmtId="0" fontId="9" fillId="8" borderId="2" xfId="16" applyFont="1" applyFill="1" applyBorder="1" applyAlignment="1">
      <alignment horizontal="left"/>
    </xf>
    <xf numFmtId="0" fontId="18" fillId="8" borderId="2" xfId="15" applyFont="1" applyFill="1" applyBorder="1" applyAlignment="1"/>
    <xf numFmtId="0" fontId="9" fillId="8" borderId="2" xfId="16" applyFont="1" applyFill="1" applyBorder="1" applyAlignment="1">
      <alignment horizontal="center" vertical="top"/>
    </xf>
    <xf numFmtId="0" fontId="9" fillId="8" borderId="2" xfId="16" applyFont="1" applyFill="1" applyBorder="1" applyAlignment="1">
      <alignment horizontal="left" wrapText="1"/>
    </xf>
    <xf numFmtId="0" fontId="18" fillId="8" borderId="1" xfId="15" applyFont="1" applyFill="1" applyBorder="1" applyAlignment="1">
      <alignment horizontal="center"/>
    </xf>
    <xf numFmtId="14" fontId="9" fillId="8" borderId="2" xfId="16" applyNumberFormat="1" applyFont="1" applyFill="1" applyBorder="1" applyAlignment="1">
      <alignment horizontal="left"/>
    </xf>
    <xf numFmtId="14" fontId="13" fillId="8" borderId="2" xfId="16" applyNumberFormat="1" applyFont="1" applyFill="1" applyBorder="1" applyAlignment="1">
      <alignment horizontal="center" vertical="top"/>
    </xf>
    <xf numFmtId="0" fontId="19" fillId="8" borderId="2" xfId="15" applyFont="1" applyFill="1" applyBorder="1" applyAlignment="1"/>
    <xf numFmtId="0" fontId="7" fillId="8" borderId="2" xfId="16" applyFont="1" applyFill="1" applyBorder="1" applyAlignment="1">
      <alignment horizontal="center" vertical="top" wrapText="1"/>
    </xf>
    <xf numFmtId="14" fontId="7" fillId="8" borderId="2" xfId="16" applyNumberFormat="1" applyFont="1" applyFill="1" applyBorder="1" applyAlignment="1">
      <alignment horizontal="left" vertical="top"/>
    </xf>
    <xf numFmtId="0" fontId="20" fillId="8" borderId="1" xfId="15" applyFont="1" applyFill="1" applyBorder="1" applyAlignment="1"/>
    <xf numFmtId="14" fontId="9" fillId="8" borderId="2" xfId="16" applyNumberFormat="1" applyFont="1" applyFill="1" applyBorder="1" applyAlignment="1">
      <alignment horizontal="left" vertical="center"/>
    </xf>
    <xf numFmtId="0" fontId="20" fillId="8" borderId="6" xfId="15" applyFont="1" applyFill="1" applyBorder="1" applyAlignment="1"/>
    <xf numFmtId="0" fontId="7" fillId="8" borderId="7" xfId="16" applyFont="1" applyFill="1" applyBorder="1" applyAlignment="1">
      <alignment vertical="top"/>
    </xf>
    <xf numFmtId="0" fontId="7" fillId="8" borderId="7" xfId="16" applyFont="1" applyFill="1" applyBorder="1" applyAlignment="1">
      <alignment horizontal="center" vertical="top" wrapText="1"/>
    </xf>
    <xf numFmtId="0" fontId="20" fillId="8" borderId="3" xfId="15" applyFont="1" applyFill="1" applyBorder="1" applyAlignment="1"/>
    <xf numFmtId="0" fontId="19" fillId="8" borderId="3" xfId="15" applyFont="1" applyFill="1" applyBorder="1"/>
    <xf numFmtId="0" fontId="9" fillId="8" borderId="2" xfId="16" applyFont="1" applyFill="1" applyBorder="1" applyAlignment="1">
      <alignment horizontal="left" vertical="top"/>
    </xf>
    <xf numFmtId="14" fontId="9" fillId="8" borderId="2" xfId="16" applyNumberFormat="1" applyFont="1" applyFill="1" applyBorder="1" applyAlignment="1">
      <alignment horizontal="left" vertical="top"/>
    </xf>
    <xf numFmtId="0" fontId="20" fillId="7" borderId="10" xfId="15" applyFont="1" applyFill="1" applyBorder="1" applyAlignment="1">
      <alignment horizontal="center"/>
    </xf>
    <xf numFmtId="0" fontId="21" fillId="6" borderId="14" xfId="15" applyFont="1" applyFill="1" applyBorder="1" applyAlignment="1">
      <alignment horizontal="center" wrapText="1"/>
    </xf>
    <xf numFmtId="0" fontId="21" fillId="6" borderId="14" xfId="15" applyFont="1" applyFill="1" applyBorder="1" applyAlignment="1">
      <alignment horizontal="center"/>
    </xf>
    <xf numFmtId="0" fontId="21" fillId="6" borderId="13" xfId="15" applyFont="1" applyFill="1" applyBorder="1" applyAlignment="1">
      <alignment horizontal="center" wrapText="1"/>
    </xf>
    <xf numFmtId="0" fontId="21" fillId="6" borderId="1" xfId="15" applyFont="1" applyFill="1" applyBorder="1" applyAlignment="1">
      <alignment horizontal="center"/>
    </xf>
    <xf numFmtId="0" fontId="20" fillId="0" borderId="2" xfId="15" applyFont="1" applyBorder="1" applyAlignment="1"/>
    <xf numFmtId="0" fontId="21" fillId="0" borderId="3" xfId="15" applyFont="1" applyBorder="1" applyAlignment="1"/>
    <xf numFmtId="0" fontId="21" fillId="0" borderId="1" xfId="15" applyFont="1" applyBorder="1" applyAlignment="1"/>
    <xf numFmtId="0" fontId="21" fillId="0" borderId="1" xfId="15" applyFont="1" applyBorder="1" applyAlignment="1">
      <alignment horizontal="center"/>
    </xf>
    <xf numFmtId="164" fontId="21" fillId="0" borderId="1" xfId="15" applyNumberFormat="1" applyFont="1" applyBorder="1" applyAlignment="1"/>
    <xf numFmtId="0" fontId="21" fillId="4" borderId="1" xfId="15" applyFont="1" applyFill="1" applyBorder="1" applyAlignment="1"/>
    <xf numFmtId="0" fontId="21" fillId="3" borderId="1" xfId="15" applyFont="1" applyFill="1" applyBorder="1" applyAlignment="1"/>
    <xf numFmtId="0" fontId="21" fillId="0" borderId="1" xfId="15" applyFont="1" applyBorder="1" applyAlignment="1">
      <alignment horizontal="left"/>
    </xf>
    <xf numFmtId="0" fontId="21" fillId="2" borderId="1" xfId="15" applyFont="1" applyFill="1" applyBorder="1" applyAlignment="1">
      <alignment horizontal="center"/>
    </xf>
    <xf numFmtId="0" fontId="21" fillId="2" borderId="1" xfId="15" applyFont="1" applyFill="1" applyBorder="1" applyAlignment="1"/>
    <xf numFmtId="0" fontId="21" fillId="0" borderId="0" xfId="15" applyFont="1" applyAlignment="1"/>
    <xf numFmtId="0" fontId="6" fillId="0" borderId="2" xfId="0" applyFont="1" applyFill="1" applyBorder="1" applyAlignment="1"/>
    <xf numFmtId="0" fontId="0" fillId="0" borderId="2" xfId="0" applyFont="1" applyFill="1" applyBorder="1" applyAlignment="1"/>
    <xf numFmtId="0" fontId="7" fillId="8" borderId="8" xfId="2" applyFont="1" applyFill="1" applyBorder="1" applyAlignment="1">
      <alignment horizontal="left" vertical="top"/>
    </xf>
    <xf numFmtId="0" fontId="7" fillId="8" borderId="2" xfId="17" applyFont="1" applyFill="1" applyBorder="1" applyAlignment="1">
      <alignment horizontal="center" vertical="top"/>
    </xf>
    <xf numFmtId="0" fontId="7" fillId="8" borderId="8" xfId="17" applyFont="1" applyFill="1" applyBorder="1" applyAlignment="1">
      <alignment vertical="top"/>
    </xf>
    <xf numFmtId="0" fontId="7" fillId="8" borderId="2" xfId="17" applyFont="1" applyFill="1" applyBorder="1" applyAlignment="1">
      <alignment vertical="top"/>
    </xf>
    <xf numFmtId="14" fontId="7" fillId="8" borderId="2" xfId="17" applyNumberFormat="1" applyFont="1" applyFill="1" applyBorder="1" applyAlignment="1">
      <alignment horizontal="center" vertical="top"/>
    </xf>
    <xf numFmtId="168" fontId="7" fillId="8" borderId="2" xfId="17" applyNumberFormat="1" applyFont="1" applyFill="1" applyBorder="1" applyAlignment="1">
      <alignment horizontal="center" vertical="top"/>
    </xf>
    <xf numFmtId="0" fontId="7" fillId="8" borderId="8" xfId="17" applyFont="1" applyFill="1" applyBorder="1" applyAlignment="1">
      <alignment horizontal="left" vertical="top"/>
    </xf>
    <xf numFmtId="0" fontId="7" fillId="8" borderId="2" xfId="17" applyFont="1" applyFill="1" applyBorder="1" applyAlignment="1">
      <alignment horizontal="left" vertical="top"/>
    </xf>
    <xf numFmtId="14" fontId="10" fillId="8" borderId="2" xfId="2" applyNumberFormat="1" applyFont="1" applyFill="1" applyBorder="1" applyAlignment="1">
      <alignment horizontal="center" vertical="top"/>
    </xf>
    <xf numFmtId="14" fontId="7" fillId="8" borderId="2" xfId="17" applyNumberFormat="1" applyFont="1" applyFill="1" applyBorder="1" applyAlignment="1">
      <alignment horizontal="left" vertical="top"/>
    </xf>
    <xf numFmtId="0" fontId="13" fillId="8" borderId="8" xfId="17" applyFont="1" applyFill="1" applyBorder="1" applyAlignment="1">
      <alignment vertical="top"/>
    </xf>
    <xf numFmtId="14" fontId="13" fillId="8" borderId="2" xfId="17" applyNumberFormat="1" applyFont="1" applyFill="1" applyBorder="1" applyAlignment="1">
      <alignment horizontal="center" vertical="top"/>
    </xf>
    <xf numFmtId="0" fontId="13" fillId="8" borderId="2" xfId="17" applyFont="1" applyFill="1" applyBorder="1" applyAlignment="1">
      <alignment vertical="top"/>
    </xf>
    <xf numFmtId="0" fontId="7" fillId="8" borderId="3" xfId="17" applyFont="1" applyFill="1" applyBorder="1" applyAlignment="1">
      <alignment horizontal="left" vertical="top"/>
    </xf>
    <xf numFmtId="14" fontId="7" fillId="8" borderId="1" xfId="17" applyNumberFormat="1" applyFont="1" applyFill="1" applyBorder="1" applyAlignment="1">
      <alignment horizontal="center" vertical="top"/>
    </xf>
    <xf numFmtId="0" fontId="7" fillId="8" borderId="1" xfId="17" applyFont="1" applyFill="1" applyBorder="1" applyAlignment="1">
      <alignment horizontal="center" vertical="top"/>
    </xf>
    <xf numFmtId="0" fontId="7" fillId="8" borderId="1" xfId="17" applyFont="1" applyFill="1" applyBorder="1" applyAlignment="1">
      <alignment horizontal="left" vertical="top"/>
    </xf>
    <xf numFmtId="14" fontId="7" fillId="8" borderId="1" xfId="17" applyNumberFormat="1" applyFont="1" applyFill="1" applyBorder="1" applyAlignment="1">
      <alignment horizontal="left" vertical="top"/>
    </xf>
    <xf numFmtId="0" fontId="13" fillId="8" borderId="14" xfId="17" applyFont="1" applyFill="1" applyBorder="1" applyAlignment="1">
      <alignment vertical="top"/>
    </xf>
    <xf numFmtId="14" fontId="13" fillId="8" borderId="1" xfId="17" applyNumberFormat="1" applyFont="1" applyFill="1" applyBorder="1" applyAlignment="1">
      <alignment horizontal="center" vertical="top"/>
    </xf>
    <xf numFmtId="0" fontId="7" fillId="8" borderId="1" xfId="17" applyFont="1" applyFill="1" applyBorder="1" applyAlignment="1">
      <alignment vertical="top"/>
    </xf>
    <xf numFmtId="0" fontId="9" fillId="8" borderId="1" xfId="4" applyFont="1" applyFill="1" applyBorder="1" applyAlignment="1">
      <alignment vertical="top"/>
    </xf>
    <xf numFmtId="0" fontId="13" fillId="8" borderId="1" xfId="17" applyFont="1" applyFill="1" applyBorder="1" applyAlignment="1">
      <alignment vertical="top"/>
    </xf>
    <xf numFmtId="0" fontId="7" fillId="8" borderId="0" xfId="17" applyFont="1" applyFill="1" applyBorder="1" applyAlignment="1">
      <alignment vertical="top"/>
    </xf>
    <xf numFmtId="14" fontId="7" fillId="8" borderId="0" xfId="17" applyNumberFormat="1" applyFont="1" applyFill="1" applyBorder="1" applyAlignment="1">
      <alignment horizontal="center" vertical="top"/>
    </xf>
    <xf numFmtId="0" fontId="7" fillId="8" borderId="15" xfId="17" applyFont="1" applyFill="1" applyBorder="1" applyAlignment="1">
      <alignment horizontal="center" vertical="top"/>
    </xf>
    <xf numFmtId="0" fontId="7" fillId="8" borderId="15" xfId="17" applyFont="1" applyFill="1" applyBorder="1" applyAlignment="1">
      <alignment horizontal="left" vertical="top"/>
    </xf>
    <xf numFmtId="14" fontId="7" fillId="8" borderId="15" xfId="17" applyNumberFormat="1" applyFont="1" applyFill="1" applyBorder="1" applyAlignment="1">
      <alignment horizontal="left" vertical="top"/>
    </xf>
    <xf numFmtId="167" fontId="0" fillId="0" borderId="2" xfId="0" applyNumberFormat="1" applyFont="1" applyFill="1" applyBorder="1" applyAlignment="1"/>
    <xf numFmtId="0" fontId="19" fillId="0" borderId="2" xfId="0" applyFont="1" applyFill="1" applyBorder="1" applyAlignment="1"/>
    <xf numFmtId="0" fontId="7" fillId="0" borderId="8" xfId="17" applyFont="1" applyFill="1" applyBorder="1" applyAlignment="1">
      <alignment vertical="top"/>
    </xf>
    <xf numFmtId="0" fontId="7" fillId="0" borderId="2" xfId="17" applyFont="1" applyFill="1" applyBorder="1" applyAlignment="1">
      <alignment horizontal="center" vertical="top"/>
    </xf>
    <xf numFmtId="0" fontId="9" fillId="0" borderId="2" xfId="17" applyFont="1" applyFill="1" applyBorder="1" applyAlignment="1">
      <alignment vertical="top"/>
    </xf>
    <xf numFmtId="0" fontId="6" fillId="0" borderId="1" xfId="0" applyFont="1" applyFill="1" applyBorder="1" applyAlignment="1">
      <alignment horizontal="center"/>
    </xf>
    <xf numFmtId="14" fontId="9" fillId="0" borderId="2" xfId="17" applyNumberFormat="1" applyFont="1" applyFill="1" applyBorder="1" applyAlignment="1">
      <alignment horizontal="center" vertical="top"/>
    </xf>
    <xf numFmtId="0" fontId="9" fillId="0" borderId="2" xfId="17" applyFont="1" applyFill="1" applyBorder="1" applyAlignment="1">
      <alignment horizontal="center" vertical="top"/>
    </xf>
    <xf numFmtId="0" fontId="19" fillId="0" borderId="2" xfId="0" applyFont="1" applyBorder="1" applyAlignment="1"/>
    <xf numFmtId="0" fontId="13" fillId="8" borderId="2" xfId="17" applyFont="1" applyFill="1" applyBorder="1" applyAlignment="1">
      <alignment horizontal="left" vertical="top"/>
    </xf>
    <xf numFmtId="167" fontId="0" fillId="7" borderId="7" xfId="0" applyNumberFormat="1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 wrapText="1"/>
    </xf>
    <xf numFmtId="0" fontId="4" fillId="6" borderId="6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5" borderId="4" xfId="0" applyFont="1" applyFill="1" applyBorder="1" applyAlignment="1">
      <alignment horizontal="center"/>
    </xf>
    <xf numFmtId="0" fontId="7" fillId="8" borderId="2" xfId="17" applyFont="1" applyFill="1" applyBorder="1" applyAlignment="1"/>
    <xf numFmtId="49" fontId="7" fillId="8" borderId="2" xfId="18" applyNumberFormat="1" applyFont="1" applyFill="1" applyBorder="1" applyAlignment="1">
      <alignment horizontal="center" vertical="top"/>
    </xf>
    <xf numFmtId="9" fontId="13" fillId="8" borderId="2" xfId="18" applyFont="1" applyFill="1" applyBorder="1" applyAlignment="1">
      <alignment vertical="top"/>
    </xf>
    <xf numFmtId="9" fontId="7" fillId="8" borderId="2" xfId="18" applyFont="1" applyFill="1" applyBorder="1" applyAlignment="1">
      <alignment horizontal="left" vertical="top"/>
    </xf>
    <xf numFmtId="9" fontId="7" fillId="8" borderId="2" xfId="18" applyFont="1" applyFill="1" applyBorder="1" applyAlignment="1">
      <alignment horizontal="center" vertical="top"/>
    </xf>
    <xf numFmtId="9" fontId="7" fillId="8" borderId="2" xfId="18" applyFont="1" applyFill="1" applyBorder="1" applyAlignment="1">
      <alignment vertical="top"/>
    </xf>
    <xf numFmtId="9" fontId="7" fillId="8" borderId="2" xfId="18" applyFont="1" applyFill="1" applyBorder="1" applyAlignment="1">
      <alignment vertical="top" wrapText="1"/>
    </xf>
    <xf numFmtId="14" fontId="7" fillId="8" borderId="2" xfId="18" applyNumberFormat="1" applyFont="1" applyFill="1" applyBorder="1" applyAlignment="1">
      <alignment horizontal="center" vertical="top"/>
    </xf>
    <xf numFmtId="14" fontId="7" fillId="8" borderId="2" xfId="2" applyNumberFormat="1" applyFont="1" applyFill="1" applyBorder="1" applyAlignment="1">
      <alignment horizontal="center"/>
    </xf>
    <xf numFmtId="0" fontId="7" fillId="8" borderId="2" xfId="2" applyFont="1" applyFill="1" applyBorder="1" applyAlignment="1">
      <alignment horizontal="left"/>
    </xf>
    <xf numFmtId="0" fontId="7" fillId="8" borderId="2" xfId="18" applyNumberFormat="1" applyFont="1" applyFill="1" applyBorder="1" applyAlignment="1">
      <alignment horizontal="center" vertical="top"/>
    </xf>
    <xf numFmtId="0" fontId="7" fillId="8" borderId="2" xfId="17" applyFont="1" applyFill="1" applyBorder="1" applyAlignment="1">
      <alignment wrapText="1"/>
    </xf>
    <xf numFmtId="0" fontId="7" fillId="8" borderId="2" xfId="17" applyFont="1" applyFill="1" applyBorder="1"/>
    <xf numFmtId="9" fontId="7" fillId="8" borderId="2" xfId="18" applyFont="1" applyFill="1" applyBorder="1" applyAlignment="1">
      <alignment horizontal="left"/>
    </xf>
    <xf numFmtId="0" fontId="7" fillId="8" borderId="2" xfId="18" applyNumberFormat="1" applyFont="1" applyFill="1" applyBorder="1" applyAlignment="1">
      <alignment horizontal="center"/>
    </xf>
    <xf numFmtId="9" fontId="7" fillId="8" borderId="2" xfId="18" applyFont="1" applyFill="1" applyBorder="1" applyAlignment="1"/>
    <xf numFmtId="0" fontId="9" fillId="8" borderId="2" xfId="17" applyFont="1" applyFill="1" applyBorder="1" applyAlignment="1">
      <alignment horizontal="center" vertical="top"/>
    </xf>
    <xf numFmtId="0" fontId="6" fillId="5" borderId="0" xfId="0" applyFont="1" applyFill="1"/>
    <xf numFmtId="0" fontId="4" fillId="5" borderId="1" xfId="0" applyFont="1" applyFill="1" applyBorder="1" applyAlignment="1">
      <alignment horizontal="left"/>
    </xf>
    <xf numFmtId="14" fontId="7" fillId="11" borderId="2" xfId="1" applyNumberFormat="1" applyFont="1" applyFill="1" applyBorder="1" applyAlignment="1">
      <alignment horizontal="center" vertical="top"/>
    </xf>
    <xf numFmtId="14" fontId="7" fillId="11" borderId="1" xfId="1" applyNumberFormat="1" applyFont="1" applyFill="1" applyBorder="1" applyAlignment="1">
      <alignment horizontal="center" vertical="top"/>
    </xf>
    <xf numFmtId="14" fontId="0" fillId="8" borderId="2" xfId="0" applyNumberFormat="1" applyFont="1" applyFill="1" applyBorder="1" applyAlignment="1"/>
    <xf numFmtId="14" fontId="0" fillId="0" borderId="2" xfId="0" applyNumberFormat="1" applyFont="1" applyBorder="1" applyAlignment="1"/>
    <xf numFmtId="14" fontId="0" fillId="8" borderId="0" xfId="0" applyNumberFormat="1" applyFont="1" applyFill="1" applyBorder="1" applyAlignment="1"/>
    <xf numFmtId="0" fontId="9" fillId="8" borderId="2" xfId="2" applyFont="1" applyFill="1" applyBorder="1" applyAlignment="1">
      <alignment horizontal="left" vertical="top" wrapText="1" shrinkToFit="1"/>
    </xf>
    <xf numFmtId="0" fontId="22" fillId="0" borderId="1" xfId="0" applyFont="1" applyBorder="1" applyAlignment="1"/>
    <xf numFmtId="0" fontId="22" fillId="6" borderId="4" xfId="0" applyFont="1" applyFill="1" applyBorder="1" applyAlignment="1">
      <alignment horizontal="center"/>
    </xf>
    <xf numFmtId="0" fontId="23" fillId="0" borderId="0" xfId="0" applyFont="1" applyAlignment="1"/>
    <xf numFmtId="0" fontId="20" fillId="0" borderId="2" xfId="0" applyFont="1" applyBorder="1" applyAlignment="1">
      <alignment wrapText="1"/>
    </xf>
    <xf numFmtId="0" fontId="0" fillId="8" borderId="3" xfId="0" applyFont="1" applyFill="1" applyBorder="1" applyAlignment="1"/>
    <xf numFmtId="0" fontId="6" fillId="8" borderId="3" xfId="0" applyFont="1" applyFill="1" applyBorder="1" applyAlignment="1"/>
    <xf numFmtId="0" fontId="17" fillId="8" borderId="3" xfId="0" applyFont="1" applyFill="1" applyBorder="1" applyAlignment="1"/>
    <xf numFmtId="0" fontId="0" fillId="8" borderId="6" xfId="0" applyFont="1" applyFill="1" applyBorder="1" applyAlignment="1"/>
    <xf numFmtId="0" fontId="6" fillId="8" borderId="2" xfId="0" applyFont="1" applyFill="1" applyBorder="1" applyAlignment="1"/>
    <xf numFmtId="0" fontId="4" fillId="5" borderId="2" xfId="0" applyFont="1" applyFill="1" applyBorder="1" applyAlignment="1">
      <alignment horizontal="center"/>
    </xf>
    <xf numFmtId="0" fontId="9" fillId="8" borderId="9" xfId="1" applyFont="1" applyFill="1" applyBorder="1" applyAlignment="1">
      <alignment vertical="top"/>
    </xf>
    <xf numFmtId="0" fontId="9" fillId="8" borderId="1" xfId="1" applyFont="1" applyFill="1" applyBorder="1" applyAlignment="1">
      <alignment vertical="top"/>
    </xf>
    <xf numFmtId="0" fontId="9" fillId="8" borderId="8" xfId="2" applyFont="1" applyFill="1" applyBorder="1" applyAlignment="1">
      <alignment vertical="top"/>
    </xf>
    <xf numFmtId="0" fontId="9" fillId="8" borderId="0" xfId="1" applyFont="1" applyFill="1" applyBorder="1" applyAlignment="1">
      <alignment vertical="top"/>
    </xf>
    <xf numFmtId="0" fontId="9" fillId="8" borderId="1" xfId="1" applyFont="1" applyFill="1" applyBorder="1" applyAlignment="1">
      <alignment horizontal="left" vertical="top"/>
    </xf>
    <xf numFmtId="0" fontId="9" fillId="8" borderId="2" xfId="12" applyFont="1" applyFill="1" applyBorder="1" applyAlignment="1">
      <alignment vertical="top"/>
    </xf>
    <xf numFmtId="0" fontId="15" fillId="8" borderId="8" xfId="2" applyFont="1" applyFill="1" applyBorder="1" applyAlignment="1">
      <alignment horizontal="left"/>
    </xf>
    <xf numFmtId="0" fontId="9" fillId="8" borderId="1" xfId="1" applyFont="1" applyFill="1" applyBorder="1" applyAlignment="1">
      <alignment horizontal="center" vertical="top"/>
    </xf>
    <xf numFmtId="14" fontId="9" fillId="8" borderId="1" xfId="1" applyNumberFormat="1" applyFont="1" applyFill="1" applyBorder="1" applyAlignment="1">
      <alignment horizontal="center" vertical="top"/>
    </xf>
    <xf numFmtId="0" fontId="9" fillId="8" borderId="7" xfId="2" applyFont="1" applyFill="1" applyBorder="1" applyAlignment="1">
      <alignment vertical="top"/>
    </xf>
    <xf numFmtId="0" fontId="0" fillId="0" borderId="16" xfId="0" applyFont="1" applyBorder="1" applyAlignment="1"/>
    <xf numFmtId="14" fontId="18" fillId="8" borderId="2" xfId="0" applyNumberFormat="1" applyFont="1" applyFill="1" applyBorder="1" applyAlignment="1"/>
    <xf numFmtId="14" fontId="9" fillId="8" borderId="9" xfId="1" applyNumberFormat="1" applyFont="1" applyFill="1" applyBorder="1" applyAlignment="1">
      <alignment horizontal="left" vertical="top"/>
    </xf>
    <xf numFmtId="0" fontId="9" fillId="8" borderId="9" xfId="1" applyFont="1" applyFill="1" applyBorder="1" applyAlignment="1">
      <alignment horizontal="left" vertical="top"/>
    </xf>
    <xf numFmtId="0" fontId="9" fillId="8" borderId="7" xfId="1" applyFont="1" applyFill="1" applyBorder="1" applyAlignment="1">
      <alignment horizontal="left" vertical="top"/>
    </xf>
  </cellXfs>
  <cellStyles count="19">
    <cellStyle name="Обычный" xfId="0" builtinId="0"/>
    <cellStyle name="Обычный 2" xfId="2"/>
    <cellStyle name="Обычный 2 2" xfId="4"/>
    <cellStyle name="Обычный 2 3" xfId="6"/>
    <cellStyle name="Обычный 3" xfId="7"/>
    <cellStyle name="Обычный 4" xfId="5"/>
    <cellStyle name="Обычный 5" xfId="12"/>
    <cellStyle name="Обычный 6" xfId="1"/>
    <cellStyle name="Обычный 6 2" xfId="16"/>
    <cellStyle name="Обычный 6 3" xfId="17"/>
    <cellStyle name="Обычный 7" xfId="13"/>
    <cellStyle name="Обычный 8" xfId="15"/>
    <cellStyle name="Процентный 2" xfId="3"/>
    <cellStyle name="Процентный 2 2" xfId="9"/>
    <cellStyle name="Процентный 3" xfId="10"/>
    <cellStyle name="Процентный 4" xfId="8"/>
    <cellStyle name="Процентный 5" xfId="14"/>
    <cellStyle name="Процентный 5 2" xfId="18"/>
    <cellStyle name="Финансовый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156"/>
  <sheetViews>
    <sheetView tabSelected="1" zoomScale="85" zoomScaleNormal="85" workbookViewId="0">
      <selection activeCell="H148" sqref="H148"/>
    </sheetView>
  </sheetViews>
  <sheetFormatPr defaultColWidth="12.5703125" defaultRowHeight="15.75" customHeight="1" x14ac:dyDescent="0.2"/>
  <cols>
    <col min="1" max="1" width="5.5703125" customWidth="1"/>
    <col min="5" max="5" width="5.5703125" customWidth="1"/>
    <col min="7" max="7" width="8.140625" style="22" customWidth="1"/>
    <col min="8" max="8" width="23.85546875" customWidth="1"/>
    <col min="9" max="9" width="5.85546875" customWidth="1"/>
    <col min="10" max="10" width="35.85546875" customWidth="1"/>
    <col min="11" max="11" width="12.140625" customWidth="1"/>
    <col min="12" max="18" width="5.7109375" style="34" customWidth="1"/>
    <col min="19" max="19" width="11.140625" customWidth="1"/>
    <col min="20" max="20" width="7.28515625" style="223" customWidth="1"/>
  </cols>
  <sheetData>
    <row r="1" spans="1:20" ht="12.75" x14ac:dyDescent="0.2">
      <c r="A1" s="1" t="s">
        <v>0</v>
      </c>
      <c r="B1" s="2" t="s">
        <v>1</v>
      </c>
      <c r="C1" s="2"/>
      <c r="D1" s="2"/>
      <c r="E1" s="2"/>
      <c r="F1" s="2"/>
      <c r="G1" s="21"/>
      <c r="H1" s="5"/>
      <c r="I1" s="5"/>
      <c r="J1" s="12"/>
      <c r="K1" s="13"/>
      <c r="L1" s="33"/>
      <c r="M1" s="33"/>
      <c r="N1" s="33"/>
      <c r="O1" s="33"/>
      <c r="P1" s="33"/>
      <c r="Q1" s="33"/>
      <c r="R1" s="33"/>
      <c r="S1" s="13"/>
      <c r="T1" s="229"/>
    </row>
    <row r="2" spans="1:20" ht="12.75" x14ac:dyDescent="0.2">
      <c r="A2" s="5"/>
      <c r="B2" s="3" t="s">
        <v>2</v>
      </c>
      <c r="C2" s="4" t="s">
        <v>3</v>
      </c>
      <c r="D2" s="5" t="s">
        <v>0</v>
      </c>
      <c r="E2" s="5"/>
      <c r="F2" s="5"/>
      <c r="G2" s="21"/>
      <c r="H2" s="5"/>
      <c r="I2" s="5"/>
      <c r="J2" s="12"/>
      <c r="K2" s="13"/>
      <c r="L2" s="33"/>
      <c r="M2" s="33"/>
      <c r="N2" s="33"/>
      <c r="O2" s="33"/>
      <c r="P2" s="33"/>
      <c r="Q2" s="33"/>
      <c r="R2" s="33"/>
      <c r="S2" s="13"/>
      <c r="T2" s="229"/>
    </row>
    <row r="3" spans="1:20" ht="12.75" x14ac:dyDescent="0.2">
      <c r="A3" s="5"/>
      <c r="B3" s="3" t="s">
        <v>4</v>
      </c>
      <c r="C3" s="5" t="s">
        <v>5</v>
      </c>
      <c r="D3" s="5"/>
      <c r="E3" s="5"/>
      <c r="F3" s="5"/>
      <c r="G3" s="21"/>
      <c r="H3" s="5"/>
      <c r="I3" s="5"/>
      <c r="J3" s="12"/>
      <c r="K3" s="13"/>
      <c r="L3" s="33"/>
      <c r="M3" s="33"/>
      <c r="N3" s="33"/>
      <c r="O3" s="33"/>
      <c r="P3" s="33"/>
      <c r="Q3" s="33"/>
      <c r="R3" s="33"/>
      <c r="S3" s="13"/>
      <c r="T3" s="229"/>
    </row>
    <row r="4" spans="1:20" ht="12.75" x14ac:dyDescent="0.2">
      <c r="A4" s="5"/>
      <c r="B4" s="3" t="s">
        <v>6</v>
      </c>
      <c r="C4" s="5">
        <v>4</v>
      </c>
      <c r="D4" s="5"/>
      <c r="E4" s="5"/>
      <c r="F4" s="5"/>
      <c r="G4" s="21"/>
      <c r="H4" s="5"/>
      <c r="I4" s="5"/>
      <c r="J4" s="12"/>
      <c r="K4" s="13"/>
      <c r="L4" s="33"/>
      <c r="M4" s="33"/>
      <c r="N4" s="33"/>
      <c r="O4" s="33"/>
      <c r="P4" s="33"/>
      <c r="Q4" s="33"/>
      <c r="R4" s="33"/>
      <c r="S4" s="13"/>
      <c r="T4" s="229"/>
    </row>
    <row r="5" spans="1:20" ht="12.75" x14ac:dyDescent="0.2">
      <c r="A5" s="5"/>
      <c r="B5" s="6" t="s">
        <v>7</v>
      </c>
      <c r="C5" s="5">
        <v>49</v>
      </c>
      <c r="D5" s="5"/>
      <c r="E5" s="5"/>
      <c r="F5" s="7"/>
      <c r="G5" s="21"/>
      <c r="H5" s="5"/>
      <c r="I5" s="5"/>
      <c r="J5" s="12"/>
      <c r="K5" s="13"/>
      <c r="L5" s="33"/>
      <c r="M5" s="33"/>
      <c r="N5" s="33"/>
      <c r="O5" s="33"/>
      <c r="P5" s="33"/>
      <c r="Q5" s="33"/>
      <c r="R5" s="33"/>
      <c r="S5" s="13"/>
      <c r="T5" s="229"/>
    </row>
    <row r="6" spans="1:20" s="17" customFormat="1" ht="12.75" x14ac:dyDescent="0.2">
      <c r="A6" s="14" t="s">
        <v>11</v>
      </c>
      <c r="B6" s="14" t="s">
        <v>12</v>
      </c>
      <c r="C6" s="14" t="s">
        <v>13</v>
      </c>
      <c r="D6" s="14" t="s">
        <v>14</v>
      </c>
      <c r="E6" s="14" t="s">
        <v>15</v>
      </c>
      <c r="F6" s="14" t="s">
        <v>16</v>
      </c>
      <c r="G6" s="134" t="s">
        <v>17</v>
      </c>
      <c r="H6" s="14" t="s">
        <v>18</v>
      </c>
      <c r="I6" s="14" t="s">
        <v>6</v>
      </c>
      <c r="J6" s="15" t="s">
        <v>19</v>
      </c>
      <c r="K6" s="16" t="s">
        <v>20</v>
      </c>
      <c r="L6" s="16">
        <v>1</v>
      </c>
      <c r="M6" s="16">
        <v>2</v>
      </c>
      <c r="N6" s="16">
        <v>3</v>
      </c>
      <c r="O6" s="16">
        <v>4</v>
      </c>
      <c r="P6" s="16">
        <v>5</v>
      </c>
      <c r="Q6" s="16">
        <v>6</v>
      </c>
      <c r="R6" s="16">
        <v>7</v>
      </c>
      <c r="S6" s="16" t="s">
        <v>21</v>
      </c>
      <c r="T6" s="230" t="s">
        <v>23</v>
      </c>
    </row>
    <row r="7" spans="1:20" x14ac:dyDescent="0.2">
      <c r="A7" s="111">
        <v>1</v>
      </c>
      <c r="B7" s="113" t="s">
        <v>42</v>
      </c>
      <c r="C7" s="107" t="s">
        <v>47</v>
      </c>
      <c r="D7" s="107" t="s">
        <v>32</v>
      </c>
      <c r="E7" s="106" t="s">
        <v>33</v>
      </c>
      <c r="F7" s="205">
        <v>41076</v>
      </c>
      <c r="G7" s="135" t="s">
        <v>17</v>
      </c>
      <c r="H7" s="107" t="s">
        <v>416</v>
      </c>
      <c r="I7" s="106">
        <v>4</v>
      </c>
      <c r="J7" s="112" t="s">
        <v>434</v>
      </c>
      <c r="K7" s="110" t="s">
        <v>1188</v>
      </c>
      <c r="L7" s="33">
        <v>4</v>
      </c>
      <c r="M7" s="33">
        <v>7</v>
      </c>
      <c r="N7" s="33">
        <v>7</v>
      </c>
      <c r="O7" s="33">
        <v>7</v>
      </c>
      <c r="P7" s="33">
        <v>7</v>
      </c>
      <c r="Q7" s="33">
        <v>7</v>
      </c>
      <c r="R7" s="33">
        <v>5</v>
      </c>
      <c r="S7" s="13">
        <f t="shared" ref="S7:S38" si="0">SUM(L7+M7+N7+O7+P7+Q7+R7)</f>
        <v>44</v>
      </c>
      <c r="T7" s="229">
        <f t="shared" ref="T7:T38" si="1">S7*100/49</f>
        <v>89.795918367346943</v>
      </c>
    </row>
    <row r="8" spans="1:20" x14ac:dyDescent="0.2">
      <c r="A8" s="111">
        <v>2</v>
      </c>
      <c r="B8" s="113" t="s">
        <v>209</v>
      </c>
      <c r="C8" s="113" t="s">
        <v>210</v>
      </c>
      <c r="D8" s="113" t="s">
        <v>195</v>
      </c>
      <c r="E8" s="111" t="s">
        <v>33</v>
      </c>
      <c r="F8" s="111" t="s">
        <v>211</v>
      </c>
      <c r="G8" s="135" t="s">
        <v>17</v>
      </c>
      <c r="H8" s="113" t="s">
        <v>422</v>
      </c>
      <c r="I8" s="106">
        <v>4</v>
      </c>
      <c r="J8" s="113" t="s">
        <v>450</v>
      </c>
      <c r="K8" s="110" t="s">
        <v>1188</v>
      </c>
      <c r="L8" s="33">
        <v>7</v>
      </c>
      <c r="M8" s="33">
        <v>7</v>
      </c>
      <c r="N8" s="33">
        <v>7</v>
      </c>
      <c r="O8" s="33">
        <v>7</v>
      </c>
      <c r="P8" s="33">
        <v>7</v>
      </c>
      <c r="Q8" s="33">
        <v>7</v>
      </c>
      <c r="R8" s="33">
        <v>2</v>
      </c>
      <c r="S8" s="13">
        <f t="shared" si="0"/>
        <v>44</v>
      </c>
      <c r="T8" s="229">
        <f t="shared" si="1"/>
        <v>89.795918367346943</v>
      </c>
    </row>
    <row r="9" spans="1:20" x14ac:dyDescent="0.2">
      <c r="A9" s="111">
        <v>3</v>
      </c>
      <c r="B9" s="130" t="s">
        <v>265</v>
      </c>
      <c r="C9" s="130" t="s">
        <v>295</v>
      </c>
      <c r="D9" s="130" t="s">
        <v>267</v>
      </c>
      <c r="E9" s="131" t="s">
        <v>26</v>
      </c>
      <c r="F9" s="132" t="s">
        <v>296</v>
      </c>
      <c r="G9" s="135" t="s">
        <v>17</v>
      </c>
      <c r="H9" s="130" t="s">
        <v>423</v>
      </c>
      <c r="I9" s="106">
        <v>4</v>
      </c>
      <c r="J9" s="130" t="s">
        <v>456</v>
      </c>
      <c r="K9" s="110" t="s">
        <v>1189</v>
      </c>
      <c r="L9" s="33">
        <v>1</v>
      </c>
      <c r="M9" s="33">
        <v>7</v>
      </c>
      <c r="N9" s="33">
        <v>7</v>
      </c>
      <c r="O9" s="33">
        <v>7</v>
      </c>
      <c r="P9" s="33">
        <v>7</v>
      </c>
      <c r="Q9" s="33">
        <v>7</v>
      </c>
      <c r="R9" s="33">
        <v>7</v>
      </c>
      <c r="S9" s="13">
        <f t="shared" si="0"/>
        <v>43</v>
      </c>
      <c r="T9" s="229">
        <f t="shared" si="1"/>
        <v>87.755102040816325</v>
      </c>
    </row>
    <row r="10" spans="1:20" x14ac:dyDescent="0.2">
      <c r="A10" s="111">
        <v>4</v>
      </c>
      <c r="B10" s="130" t="s">
        <v>1178</v>
      </c>
      <c r="C10" s="130" t="s">
        <v>270</v>
      </c>
      <c r="D10" s="130" t="s">
        <v>271</v>
      </c>
      <c r="E10" s="131" t="s">
        <v>26</v>
      </c>
      <c r="F10" s="132" t="s">
        <v>272</v>
      </c>
      <c r="G10" s="135" t="s">
        <v>17</v>
      </c>
      <c r="H10" s="130" t="s">
        <v>423</v>
      </c>
      <c r="I10" s="106">
        <v>4</v>
      </c>
      <c r="J10" s="130" t="s">
        <v>456</v>
      </c>
      <c r="K10" s="110" t="s">
        <v>1189</v>
      </c>
      <c r="L10" s="33">
        <v>1</v>
      </c>
      <c r="M10" s="33">
        <v>7</v>
      </c>
      <c r="N10" s="33">
        <v>7</v>
      </c>
      <c r="O10" s="33">
        <v>7</v>
      </c>
      <c r="P10" s="33">
        <v>7</v>
      </c>
      <c r="Q10" s="33">
        <v>7</v>
      </c>
      <c r="R10" s="33">
        <v>7</v>
      </c>
      <c r="S10" s="13">
        <f t="shared" si="0"/>
        <v>43</v>
      </c>
      <c r="T10" s="229">
        <f t="shared" si="1"/>
        <v>87.755102040816325</v>
      </c>
    </row>
    <row r="11" spans="1:20" x14ac:dyDescent="0.2">
      <c r="A11" s="111">
        <v>5</v>
      </c>
      <c r="B11" s="76" t="s">
        <v>228</v>
      </c>
      <c r="C11" s="76" t="s">
        <v>43</v>
      </c>
      <c r="D11" s="76" t="s">
        <v>229</v>
      </c>
      <c r="E11" s="111" t="s">
        <v>33</v>
      </c>
      <c r="F11" s="118" t="s">
        <v>230</v>
      </c>
      <c r="G11" s="135" t="s">
        <v>17</v>
      </c>
      <c r="H11" s="130" t="s">
        <v>423</v>
      </c>
      <c r="I11" s="106">
        <v>4</v>
      </c>
      <c r="J11" s="76" t="s">
        <v>455</v>
      </c>
      <c r="K11" s="110" t="s">
        <v>1189</v>
      </c>
      <c r="L11" s="33">
        <v>7</v>
      </c>
      <c r="M11" s="33">
        <v>7</v>
      </c>
      <c r="N11" s="33">
        <v>7</v>
      </c>
      <c r="O11" s="33">
        <v>7</v>
      </c>
      <c r="P11" s="33">
        <v>7</v>
      </c>
      <c r="Q11" s="33">
        <v>7</v>
      </c>
      <c r="R11" s="33">
        <v>0</v>
      </c>
      <c r="S11" s="13">
        <f t="shared" si="0"/>
        <v>42</v>
      </c>
      <c r="T11" s="229">
        <f t="shared" si="1"/>
        <v>85.714285714285708</v>
      </c>
    </row>
    <row r="12" spans="1:20" x14ac:dyDescent="0.2">
      <c r="A12" s="111">
        <v>6</v>
      </c>
      <c r="B12" s="107" t="s">
        <v>114</v>
      </c>
      <c r="C12" s="107" t="s">
        <v>115</v>
      </c>
      <c r="D12" s="107" t="s">
        <v>116</v>
      </c>
      <c r="E12" s="106" t="s">
        <v>26</v>
      </c>
      <c r="F12" s="105">
        <v>41266</v>
      </c>
      <c r="G12" s="135" t="s">
        <v>17</v>
      </c>
      <c r="H12" s="107" t="s">
        <v>418</v>
      </c>
      <c r="I12" s="106">
        <v>4</v>
      </c>
      <c r="J12" s="107" t="s">
        <v>440</v>
      </c>
      <c r="K12" s="110" t="s">
        <v>1189</v>
      </c>
      <c r="L12" s="33">
        <v>1</v>
      </c>
      <c r="M12" s="33">
        <v>7</v>
      </c>
      <c r="N12" s="33">
        <v>6</v>
      </c>
      <c r="O12" s="33">
        <v>7</v>
      </c>
      <c r="P12" s="33">
        <v>7</v>
      </c>
      <c r="Q12" s="33">
        <v>7</v>
      </c>
      <c r="R12" s="33">
        <v>6</v>
      </c>
      <c r="S12" s="13">
        <f t="shared" si="0"/>
        <v>41</v>
      </c>
      <c r="T12" s="229">
        <f t="shared" si="1"/>
        <v>83.673469387755105</v>
      </c>
    </row>
    <row r="13" spans="1:20" x14ac:dyDescent="0.2">
      <c r="A13" s="111">
        <v>7</v>
      </c>
      <c r="B13" s="130" t="s">
        <v>300</v>
      </c>
      <c r="C13" s="130" t="s">
        <v>301</v>
      </c>
      <c r="D13" s="130" t="s">
        <v>302</v>
      </c>
      <c r="E13" s="131" t="s">
        <v>26</v>
      </c>
      <c r="F13" s="186" t="s">
        <v>303</v>
      </c>
      <c r="G13" s="135" t="s">
        <v>17</v>
      </c>
      <c r="H13" s="130" t="s">
        <v>423</v>
      </c>
      <c r="I13" s="106">
        <v>4</v>
      </c>
      <c r="J13" s="130" t="s">
        <v>454</v>
      </c>
      <c r="K13" s="110" t="s">
        <v>1189</v>
      </c>
      <c r="L13" s="33">
        <v>7</v>
      </c>
      <c r="M13" s="33">
        <v>6</v>
      </c>
      <c r="N13" s="33">
        <v>7</v>
      </c>
      <c r="O13" s="33">
        <v>7</v>
      </c>
      <c r="P13" s="33">
        <v>7</v>
      </c>
      <c r="Q13" s="33">
        <v>7</v>
      </c>
      <c r="R13" s="33">
        <v>0</v>
      </c>
      <c r="S13" s="13">
        <f t="shared" si="0"/>
        <v>41</v>
      </c>
      <c r="T13" s="229">
        <f t="shared" si="1"/>
        <v>83.673469387755105</v>
      </c>
    </row>
    <row r="14" spans="1:20" x14ac:dyDescent="0.2">
      <c r="A14" s="111">
        <v>8</v>
      </c>
      <c r="B14" s="113" t="s">
        <v>193</v>
      </c>
      <c r="C14" s="113" t="s">
        <v>354</v>
      </c>
      <c r="D14" s="113" t="s">
        <v>315</v>
      </c>
      <c r="E14" s="111" t="s">
        <v>33</v>
      </c>
      <c r="F14" s="104">
        <v>41111</v>
      </c>
      <c r="G14" s="135" t="s">
        <v>17</v>
      </c>
      <c r="H14" s="113" t="s">
        <v>425</v>
      </c>
      <c r="I14" s="106">
        <v>4</v>
      </c>
      <c r="J14" s="113" t="s">
        <v>467</v>
      </c>
      <c r="K14" s="110" t="s">
        <v>1189</v>
      </c>
      <c r="L14" s="33">
        <v>7</v>
      </c>
      <c r="M14" s="33">
        <v>7</v>
      </c>
      <c r="N14" s="33">
        <v>7</v>
      </c>
      <c r="O14" s="33">
        <v>3</v>
      </c>
      <c r="P14" s="33">
        <v>7</v>
      </c>
      <c r="Q14" s="33">
        <v>7</v>
      </c>
      <c r="R14" s="33">
        <v>1</v>
      </c>
      <c r="S14" s="13">
        <f t="shared" si="0"/>
        <v>39</v>
      </c>
      <c r="T14" s="229">
        <f t="shared" si="1"/>
        <v>79.591836734693871</v>
      </c>
    </row>
    <row r="15" spans="1:20" x14ac:dyDescent="0.2">
      <c r="A15" s="111">
        <v>9</v>
      </c>
      <c r="B15" s="107" t="s">
        <v>382</v>
      </c>
      <c r="C15" s="107" t="s">
        <v>383</v>
      </c>
      <c r="D15" s="107" t="s">
        <v>278</v>
      </c>
      <c r="E15" s="106" t="s">
        <v>26</v>
      </c>
      <c r="F15" s="105">
        <v>41212</v>
      </c>
      <c r="G15" s="135" t="s">
        <v>17</v>
      </c>
      <c r="H15" s="112" t="s">
        <v>427</v>
      </c>
      <c r="I15" s="106">
        <v>4</v>
      </c>
      <c r="J15" s="107" t="s">
        <v>473</v>
      </c>
      <c r="K15" s="110" t="s">
        <v>1189</v>
      </c>
      <c r="L15" s="33">
        <v>7</v>
      </c>
      <c r="M15" s="33">
        <v>7</v>
      </c>
      <c r="N15" s="33">
        <v>7</v>
      </c>
      <c r="O15" s="33">
        <v>3</v>
      </c>
      <c r="P15" s="33">
        <v>7</v>
      </c>
      <c r="Q15" s="33">
        <v>7</v>
      </c>
      <c r="R15" s="33">
        <v>0</v>
      </c>
      <c r="S15" s="13">
        <f t="shared" si="0"/>
        <v>38</v>
      </c>
      <c r="T15" s="229">
        <f t="shared" si="1"/>
        <v>77.551020408163268</v>
      </c>
    </row>
    <row r="16" spans="1:20" x14ac:dyDescent="0.2">
      <c r="A16" s="111">
        <v>10</v>
      </c>
      <c r="B16" s="130" t="s">
        <v>1175</v>
      </c>
      <c r="C16" s="130" t="s">
        <v>281</v>
      </c>
      <c r="D16" s="130" t="s">
        <v>282</v>
      </c>
      <c r="E16" s="132" t="s">
        <v>33</v>
      </c>
      <c r="F16" s="132" t="s">
        <v>283</v>
      </c>
      <c r="G16" s="135" t="s">
        <v>17</v>
      </c>
      <c r="H16" s="130" t="s">
        <v>423</v>
      </c>
      <c r="I16" s="106">
        <v>4</v>
      </c>
      <c r="J16" s="126" t="s">
        <v>460</v>
      </c>
      <c r="K16" s="110" t="s">
        <v>1189</v>
      </c>
      <c r="L16" s="33">
        <v>7</v>
      </c>
      <c r="M16" s="33">
        <v>7</v>
      </c>
      <c r="N16" s="33">
        <v>7</v>
      </c>
      <c r="O16" s="33">
        <v>7</v>
      </c>
      <c r="P16" s="33">
        <v>7</v>
      </c>
      <c r="Q16" s="33">
        <v>1</v>
      </c>
      <c r="R16" s="33">
        <v>0</v>
      </c>
      <c r="S16" s="13">
        <f t="shared" si="0"/>
        <v>36</v>
      </c>
      <c r="T16" s="229">
        <f t="shared" si="1"/>
        <v>73.469387755102048</v>
      </c>
    </row>
    <row r="17" spans="1:20" x14ac:dyDescent="0.2">
      <c r="A17" s="111">
        <v>11</v>
      </c>
      <c r="B17" s="113" t="s">
        <v>340</v>
      </c>
      <c r="C17" s="113" t="s">
        <v>341</v>
      </c>
      <c r="D17" s="113" t="s">
        <v>156</v>
      </c>
      <c r="E17" s="111" t="s">
        <v>33</v>
      </c>
      <c r="F17" s="104">
        <v>41177</v>
      </c>
      <c r="G17" s="135" t="s">
        <v>17</v>
      </c>
      <c r="H17" s="113" t="s">
        <v>425</v>
      </c>
      <c r="I17" s="106">
        <v>4</v>
      </c>
      <c r="J17" s="113" t="s">
        <v>467</v>
      </c>
      <c r="K17" s="110" t="s">
        <v>1189</v>
      </c>
      <c r="L17" s="33">
        <v>7</v>
      </c>
      <c r="M17" s="33">
        <v>7</v>
      </c>
      <c r="N17" s="33">
        <v>7</v>
      </c>
      <c r="O17" s="33">
        <v>7</v>
      </c>
      <c r="P17" s="33">
        <v>7</v>
      </c>
      <c r="Q17" s="33">
        <v>1</v>
      </c>
      <c r="R17" s="33">
        <v>0</v>
      </c>
      <c r="S17" s="13">
        <f t="shared" si="0"/>
        <v>36</v>
      </c>
      <c r="T17" s="229">
        <f t="shared" si="1"/>
        <v>73.469387755102048</v>
      </c>
    </row>
    <row r="18" spans="1:20" x14ac:dyDescent="0.2">
      <c r="A18" s="111">
        <v>12</v>
      </c>
      <c r="B18" s="76" t="s">
        <v>224</v>
      </c>
      <c r="C18" s="76" t="s">
        <v>225</v>
      </c>
      <c r="D18" s="76" t="s">
        <v>226</v>
      </c>
      <c r="E18" s="111" t="s">
        <v>33</v>
      </c>
      <c r="F18" s="118" t="s">
        <v>227</v>
      </c>
      <c r="G18" s="135" t="s">
        <v>17</v>
      </c>
      <c r="H18" s="130" t="s">
        <v>423</v>
      </c>
      <c r="I18" s="106">
        <v>4</v>
      </c>
      <c r="J18" s="76" t="s">
        <v>455</v>
      </c>
      <c r="K18" s="110" t="s">
        <v>1189</v>
      </c>
      <c r="L18" s="33">
        <v>7</v>
      </c>
      <c r="M18" s="33">
        <v>7</v>
      </c>
      <c r="N18" s="33">
        <v>7</v>
      </c>
      <c r="O18" s="33">
        <v>7</v>
      </c>
      <c r="P18" s="33">
        <v>7</v>
      </c>
      <c r="Q18" s="33">
        <v>0</v>
      </c>
      <c r="R18" s="33">
        <v>0</v>
      </c>
      <c r="S18" s="13">
        <f t="shared" si="0"/>
        <v>35</v>
      </c>
      <c r="T18" s="229">
        <f t="shared" si="1"/>
        <v>71.428571428571431</v>
      </c>
    </row>
    <row r="19" spans="1:20" x14ac:dyDescent="0.2">
      <c r="A19" s="111">
        <v>13</v>
      </c>
      <c r="B19" s="113" t="s">
        <v>125</v>
      </c>
      <c r="C19" s="113" t="s">
        <v>126</v>
      </c>
      <c r="D19" s="83" t="s">
        <v>127</v>
      </c>
      <c r="E19" s="106" t="s">
        <v>33</v>
      </c>
      <c r="F19" s="218">
        <v>41071</v>
      </c>
      <c r="G19" s="135" t="s">
        <v>17</v>
      </c>
      <c r="H19" s="46" t="s">
        <v>419</v>
      </c>
      <c r="I19" s="106">
        <v>4</v>
      </c>
      <c r="J19" s="83" t="s">
        <v>441</v>
      </c>
      <c r="K19" s="110" t="s">
        <v>1189</v>
      </c>
      <c r="L19" s="33">
        <v>0</v>
      </c>
      <c r="M19" s="33">
        <v>7</v>
      </c>
      <c r="N19" s="33">
        <v>7</v>
      </c>
      <c r="O19" s="33">
        <v>6</v>
      </c>
      <c r="P19" s="33">
        <v>7</v>
      </c>
      <c r="Q19" s="33">
        <v>7</v>
      </c>
      <c r="R19" s="33">
        <v>0</v>
      </c>
      <c r="S19" s="13">
        <f t="shared" si="0"/>
        <v>34</v>
      </c>
      <c r="T19" s="229">
        <f t="shared" si="1"/>
        <v>69.387755102040813</v>
      </c>
    </row>
    <row r="20" spans="1:20" x14ac:dyDescent="0.2">
      <c r="A20" s="111">
        <v>14</v>
      </c>
      <c r="B20" s="130" t="s">
        <v>265</v>
      </c>
      <c r="C20" s="130" t="s">
        <v>266</v>
      </c>
      <c r="D20" s="130" t="s">
        <v>267</v>
      </c>
      <c r="E20" s="131" t="s">
        <v>26</v>
      </c>
      <c r="F20" s="186">
        <v>41032</v>
      </c>
      <c r="G20" s="135" t="s">
        <v>17</v>
      </c>
      <c r="H20" s="130" t="s">
        <v>423</v>
      </c>
      <c r="I20" s="106">
        <v>4</v>
      </c>
      <c r="J20" s="130" t="s">
        <v>456</v>
      </c>
      <c r="K20" s="110" t="s">
        <v>1189</v>
      </c>
      <c r="L20" s="33">
        <v>7</v>
      </c>
      <c r="M20" s="33">
        <v>7</v>
      </c>
      <c r="N20" s="33">
        <v>7</v>
      </c>
      <c r="O20" s="33">
        <v>7</v>
      </c>
      <c r="P20" s="33">
        <v>0</v>
      </c>
      <c r="Q20" s="33">
        <v>1</v>
      </c>
      <c r="R20" s="33">
        <v>4</v>
      </c>
      <c r="S20" s="13">
        <f t="shared" si="0"/>
        <v>33</v>
      </c>
      <c r="T20" s="229">
        <f t="shared" si="1"/>
        <v>67.34693877551021</v>
      </c>
    </row>
    <row r="21" spans="1:20" x14ac:dyDescent="0.2">
      <c r="A21" s="111">
        <v>15</v>
      </c>
      <c r="B21" s="23" t="s">
        <v>161</v>
      </c>
      <c r="C21" s="23" t="s">
        <v>162</v>
      </c>
      <c r="D21" s="23" t="s">
        <v>163</v>
      </c>
      <c r="E21" s="111" t="s">
        <v>26</v>
      </c>
      <c r="F21" s="104">
        <v>41125</v>
      </c>
      <c r="G21" s="135" t="s">
        <v>17</v>
      </c>
      <c r="H21" s="23" t="s">
        <v>421</v>
      </c>
      <c r="I21" s="106">
        <v>4</v>
      </c>
      <c r="J21" s="23" t="s">
        <v>448</v>
      </c>
      <c r="K21" s="110" t="s">
        <v>1189</v>
      </c>
      <c r="L21" s="33">
        <v>0</v>
      </c>
      <c r="M21" s="33">
        <v>7</v>
      </c>
      <c r="N21" s="33">
        <v>5</v>
      </c>
      <c r="O21" s="33">
        <v>7</v>
      </c>
      <c r="P21" s="33">
        <v>7</v>
      </c>
      <c r="Q21" s="33">
        <v>7</v>
      </c>
      <c r="R21" s="33">
        <v>0</v>
      </c>
      <c r="S21" s="13">
        <f t="shared" si="0"/>
        <v>33</v>
      </c>
      <c r="T21" s="229">
        <f t="shared" si="1"/>
        <v>67.34693877551021</v>
      </c>
    </row>
    <row r="22" spans="1:20" x14ac:dyDescent="0.2">
      <c r="A22" s="111">
        <v>16</v>
      </c>
      <c r="B22" s="113" t="s">
        <v>363</v>
      </c>
      <c r="C22" s="113" t="s">
        <v>159</v>
      </c>
      <c r="D22" s="113" t="s">
        <v>85</v>
      </c>
      <c r="E22" s="111" t="s">
        <v>33</v>
      </c>
      <c r="F22" s="104">
        <v>41326</v>
      </c>
      <c r="G22" s="135" t="s">
        <v>17</v>
      </c>
      <c r="H22" s="113" t="s">
        <v>425</v>
      </c>
      <c r="I22" s="106">
        <v>4</v>
      </c>
      <c r="J22" s="113" t="s">
        <v>467</v>
      </c>
      <c r="K22" s="110" t="s">
        <v>1189</v>
      </c>
      <c r="L22" s="33">
        <v>0</v>
      </c>
      <c r="M22" s="33">
        <v>7</v>
      </c>
      <c r="N22" s="33">
        <v>7</v>
      </c>
      <c r="O22" s="33">
        <v>4</v>
      </c>
      <c r="P22" s="33">
        <v>7</v>
      </c>
      <c r="Q22" s="33">
        <v>7</v>
      </c>
      <c r="R22" s="33">
        <v>0</v>
      </c>
      <c r="S22" s="13">
        <f t="shared" si="0"/>
        <v>32</v>
      </c>
      <c r="T22" s="229">
        <f t="shared" si="1"/>
        <v>65.306122448979593</v>
      </c>
    </row>
    <row r="23" spans="1:20" x14ac:dyDescent="0.2">
      <c r="A23" s="111">
        <v>17</v>
      </c>
      <c r="B23" s="113" t="s">
        <v>398</v>
      </c>
      <c r="C23" s="113" t="s">
        <v>399</v>
      </c>
      <c r="D23" s="113" t="s">
        <v>400</v>
      </c>
      <c r="E23" s="111" t="s">
        <v>33</v>
      </c>
      <c r="F23" s="355">
        <v>41178</v>
      </c>
      <c r="G23" s="135" t="s">
        <v>17</v>
      </c>
      <c r="H23" s="113" t="s">
        <v>428</v>
      </c>
      <c r="I23" s="106">
        <v>4</v>
      </c>
      <c r="J23" s="113" t="s">
        <v>476</v>
      </c>
      <c r="K23" s="110" t="s">
        <v>1189</v>
      </c>
      <c r="L23" s="33">
        <v>4</v>
      </c>
      <c r="M23" s="33">
        <v>7</v>
      </c>
      <c r="N23" s="33">
        <v>7</v>
      </c>
      <c r="O23" s="33">
        <v>7</v>
      </c>
      <c r="P23" s="33">
        <v>7</v>
      </c>
      <c r="Q23" s="33">
        <v>0</v>
      </c>
      <c r="R23" s="33">
        <v>0</v>
      </c>
      <c r="S23" s="13">
        <f t="shared" si="0"/>
        <v>32</v>
      </c>
      <c r="T23" s="229">
        <f t="shared" si="1"/>
        <v>65.306122448979593</v>
      </c>
    </row>
    <row r="24" spans="1:20" x14ac:dyDescent="0.2">
      <c r="A24" s="111">
        <v>18</v>
      </c>
      <c r="B24" s="130" t="s">
        <v>292</v>
      </c>
      <c r="C24" s="130" t="s">
        <v>293</v>
      </c>
      <c r="D24" s="130" t="s">
        <v>67</v>
      </c>
      <c r="E24" s="131" t="s">
        <v>33</v>
      </c>
      <c r="F24" s="132" t="s">
        <v>294</v>
      </c>
      <c r="G24" s="135" t="s">
        <v>17</v>
      </c>
      <c r="H24" s="130" t="s">
        <v>423</v>
      </c>
      <c r="I24" s="106">
        <v>4</v>
      </c>
      <c r="J24" s="130" t="s">
        <v>458</v>
      </c>
      <c r="K24" s="110" t="s">
        <v>1189</v>
      </c>
      <c r="L24" s="33">
        <v>3</v>
      </c>
      <c r="M24" s="33">
        <v>7</v>
      </c>
      <c r="N24" s="33">
        <v>7</v>
      </c>
      <c r="O24" s="33">
        <v>7</v>
      </c>
      <c r="P24" s="33">
        <v>0</v>
      </c>
      <c r="Q24" s="33">
        <v>0</v>
      </c>
      <c r="R24" s="33">
        <v>6</v>
      </c>
      <c r="S24" s="13">
        <f t="shared" si="0"/>
        <v>30</v>
      </c>
      <c r="T24" s="229">
        <f t="shared" si="1"/>
        <v>61.224489795918366</v>
      </c>
    </row>
    <row r="25" spans="1:20" x14ac:dyDescent="0.2">
      <c r="A25" s="111">
        <v>19</v>
      </c>
      <c r="B25" s="113" t="s">
        <v>351</v>
      </c>
      <c r="C25" s="113" t="s">
        <v>352</v>
      </c>
      <c r="D25" s="113" t="s">
        <v>353</v>
      </c>
      <c r="E25" s="111" t="s">
        <v>26</v>
      </c>
      <c r="F25" s="104">
        <v>40897</v>
      </c>
      <c r="G25" s="135" t="s">
        <v>17</v>
      </c>
      <c r="H25" s="113" t="s">
        <v>425</v>
      </c>
      <c r="I25" s="106">
        <v>4</v>
      </c>
      <c r="J25" s="113" t="s">
        <v>467</v>
      </c>
      <c r="K25" s="110" t="s">
        <v>1189</v>
      </c>
      <c r="L25" s="33">
        <v>0</v>
      </c>
      <c r="M25" s="33">
        <v>7</v>
      </c>
      <c r="N25" s="33">
        <v>7</v>
      </c>
      <c r="O25" s="33">
        <v>7</v>
      </c>
      <c r="P25" s="33">
        <v>7</v>
      </c>
      <c r="Q25" s="33">
        <v>2</v>
      </c>
      <c r="R25" s="33">
        <v>0</v>
      </c>
      <c r="S25" s="13">
        <f t="shared" si="0"/>
        <v>30</v>
      </c>
      <c r="T25" s="229">
        <f t="shared" si="1"/>
        <v>61.224489795918366</v>
      </c>
    </row>
    <row r="26" spans="1:20" x14ac:dyDescent="0.2">
      <c r="A26" s="111">
        <v>20</v>
      </c>
      <c r="B26" s="113" t="s">
        <v>65</v>
      </c>
      <c r="C26" s="113" t="s">
        <v>66</v>
      </c>
      <c r="D26" s="113" t="s">
        <v>67</v>
      </c>
      <c r="E26" s="111" t="s">
        <v>33</v>
      </c>
      <c r="F26" s="104">
        <v>41219</v>
      </c>
      <c r="G26" s="135" t="s">
        <v>17</v>
      </c>
      <c r="H26" s="107" t="s">
        <v>416</v>
      </c>
      <c r="I26" s="106">
        <v>4</v>
      </c>
      <c r="J26" s="23" t="s">
        <v>431</v>
      </c>
      <c r="K26" s="110" t="s">
        <v>1189</v>
      </c>
      <c r="L26" s="33">
        <v>7</v>
      </c>
      <c r="M26" s="33">
        <v>7</v>
      </c>
      <c r="N26" s="33">
        <v>7</v>
      </c>
      <c r="O26" s="33">
        <v>7</v>
      </c>
      <c r="P26" s="33">
        <v>0</v>
      </c>
      <c r="Q26" s="33">
        <v>1</v>
      </c>
      <c r="R26" s="33">
        <v>0</v>
      </c>
      <c r="S26" s="13">
        <f t="shared" si="0"/>
        <v>29</v>
      </c>
      <c r="T26" s="229">
        <f t="shared" si="1"/>
        <v>59.183673469387756</v>
      </c>
    </row>
    <row r="27" spans="1:20" x14ac:dyDescent="0.2">
      <c r="A27" s="111">
        <v>21</v>
      </c>
      <c r="B27" s="112" t="s">
        <v>173</v>
      </c>
      <c r="C27" s="112" t="s">
        <v>407</v>
      </c>
      <c r="D27" s="112" t="s">
        <v>315</v>
      </c>
      <c r="E27" s="106" t="s">
        <v>26</v>
      </c>
      <c r="F27" s="105">
        <v>41100</v>
      </c>
      <c r="G27" s="135" t="s">
        <v>17</v>
      </c>
      <c r="H27" s="112" t="s">
        <v>429</v>
      </c>
      <c r="I27" s="106">
        <v>4</v>
      </c>
      <c r="J27" s="112" t="s">
        <v>480</v>
      </c>
      <c r="K27" s="110" t="s">
        <v>1189</v>
      </c>
      <c r="L27" s="33">
        <v>0</v>
      </c>
      <c r="M27" s="33">
        <v>7</v>
      </c>
      <c r="N27" s="33">
        <v>7</v>
      </c>
      <c r="O27" s="33">
        <v>7</v>
      </c>
      <c r="P27" s="33">
        <v>7</v>
      </c>
      <c r="Q27" s="33">
        <v>1</v>
      </c>
      <c r="R27" s="33">
        <v>0</v>
      </c>
      <c r="S27" s="13">
        <f t="shared" si="0"/>
        <v>29</v>
      </c>
      <c r="T27" s="229">
        <f t="shared" si="1"/>
        <v>59.183673469387756</v>
      </c>
    </row>
    <row r="28" spans="1:20" x14ac:dyDescent="0.2">
      <c r="A28" s="111">
        <v>22</v>
      </c>
      <c r="B28" s="215" t="s">
        <v>408</v>
      </c>
      <c r="C28" s="215" t="s">
        <v>409</v>
      </c>
      <c r="D28" s="215" t="s">
        <v>236</v>
      </c>
      <c r="E28" s="26" t="s">
        <v>26</v>
      </c>
      <c r="F28" s="31">
        <v>41039</v>
      </c>
      <c r="G28" s="135" t="s">
        <v>17</v>
      </c>
      <c r="H28" s="112" t="s">
        <v>430</v>
      </c>
      <c r="I28" s="106">
        <v>4</v>
      </c>
      <c r="J28" s="112" t="s">
        <v>481</v>
      </c>
      <c r="K28" s="110" t="s">
        <v>1189</v>
      </c>
      <c r="L28" s="33">
        <v>7</v>
      </c>
      <c r="M28" s="33">
        <v>7</v>
      </c>
      <c r="N28" s="33">
        <v>7</v>
      </c>
      <c r="O28" s="33">
        <v>7</v>
      </c>
      <c r="P28" s="33">
        <v>1</v>
      </c>
      <c r="Q28" s="33">
        <v>0</v>
      </c>
      <c r="R28" s="33">
        <v>0</v>
      </c>
      <c r="S28" s="13">
        <f t="shared" si="0"/>
        <v>29</v>
      </c>
      <c r="T28" s="229">
        <f t="shared" si="1"/>
        <v>59.183673469387756</v>
      </c>
    </row>
    <row r="29" spans="1:20" x14ac:dyDescent="0.2">
      <c r="A29" s="111">
        <v>23</v>
      </c>
      <c r="B29" s="130" t="s">
        <v>297</v>
      </c>
      <c r="C29" s="130" t="s">
        <v>298</v>
      </c>
      <c r="D29" s="130" t="s">
        <v>192</v>
      </c>
      <c r="E29" s="131" t="s">
        <v>26</v>
      </c>
      <c r="F29" s="132" t="s">
        <v>299</v>
      </c>
      <c r="G29" s="135" t="s">
        <v>17</v>
      </c>
      <c r="H29" s="130" t="s">
        <v>423</v>
      </c>
      <c r="I29" s="106">
        <v>4</v>
      </c>
      <c r="J29" s="130" t="s">
        <v>455</v>
      </c>
      <c r="K29" s="110" t="s">
        <v>1189</v>
      </c>
      <c r="L29" s="33">
        <v>7</v>
      </c>
      <c r="M29" s="33">
        <v>7</v>
      </c>
      <c r="N29" s="33">
        <v>7</v>
      </c>
      <c r="O29" s="33">
        <v>7</v>
      </c>
      <c r="P29" s="33">
        <v>1</v>
      </c>
      <c r="Q29" s="33">
        <v>0</v>
      </c>
      <c r="R29" s="33">
        <v>0</v>
      </c>
      <c r="S29" s="13">
        <f t="shared" si="0"/>
        <v>29</v>
      </c>
      <c r="T29" s="229">
        <f t="shared" si="1"/>
        <v>59.183673469387756</v>
      </c>
    </row>
    <row r="30" spans="1:20" x14ac:dyDescent="0.2">
      <c r="A30" s="111">
        <v>24</v>
      </c>
      <c r="B30" s="113" t="s">
        <v>59</v>
      </c>
      <c r="C30" s="107" t="s">
        <v>60</v>
      </c>
      <c r="D30" s="107" t="s">
        <v>61</v>
      </c>
      <c r="E30" s="106" t="s">
        <v>26</v>
      </c>
      <c r="F30" s="105">
        <v>41223</v>
      </c>
      <c r="G30" s="135" t="s">
        <v>17</v>
      </c>
      <c r="H30" s="107" t="s">
        <v>416</v>
      </c>
      <c r="I30" s="106">
        <v>4</v>
      </c>
      <c r="J30" s="112" t="s">
        <v>434</v>
      </c>
      <c r="K30" s="110" t="s">
        <v>1189</v>
      </c>
      <c r="L30" s="33">
        <v>0</v>
      </c>
      <c r="M30" s="33">
        <v>7</v>
      </c>
      <c r="N30" s="33">
        <v>7</v>
      </c>
      <c r="O30" s="33">
        <v>7</v>
      </c>
      <c r="P30" s="33">
        <v>1</v>
      </c>
      <c r="Q30" s="33">
        <v>7</v>
      </c>
      <c r="R30" s="33">
        <v>0</v>
      </c>
      <c r="S30" s="13">
        <f t="shared" si="0"/>
        <v>29</v>
      </c>
      <c r="T30" s="229">
        <f t="shared" si="1"/>
        <v>59.183673469387756</v>
      </c>
    </row>
    <row r="31" spans="1:20" x14ac:dyDescent="0.2">
      <c r="A31" s="111">
        <v>25</v>
      </c>
      <c r="B31" s="24" t="s">
        <v>94</v>
      </c>
      <c r="C31" s="24" t="s">
        <v>95</v>
      </c>
      <c r="D31" s="24" t="s">
        <v>96</v>
      </c>
      <c r="E31" s="104" t="s">
        <v>26</v>
      </c>
      <c r="F31" s="104">
        <v>40916</v>
      </c>
      <c r="G31" s="135" t="s">
        <v>17</v>
      </c>
      <c r="H31" s="136" t="s">
        <v>417</v>
      </c>
      <c r="I31" s="106">
        <v>4</v>
      </c>
      <c r="J31" s="24" t="s">
        <v>436</v>
      </c>
      <c r="K31" s="110" t="s">
        <v>1189</v>
      </c>
      <c r="L31" s="33">
        <v>1</v>
      </c>
      <c r="M31" s="33">
        <v>7</v>
      </c>
      <c r="N31" s="33">
        <v>7</v>
      </c>
      <c r="O31" s="33">
        <v>7</v>
      </c>
      <c r="P31" s="33">
        <v>7</v>
      </c>
      <c r="Q31" s="33">
        <v>0</v>
      </c>
      <c r="R31" s="33">
        <v>0</v>
      </c>
      <c r="S31" s="13">
        <f t="shared" si="0"/>
        <v>29</v>
      </c>
      <c r="T31" s="229">
        <f t="shared" si="1"/>
        <v>59.183673469387756</v>
      </c>
    </row>
    <row r="32" spans="1:20" x14ac:dyDescent="0.2">
      <c r="A32" s="111">
        <v>26</v>
      </c>
      <c r="B32" s="130" t="s">
        <v>257</v>
      </c>
      <c r="C32" s="130" t="s">
        <v>258</v>
      </c>
      <c r="D32" s="130" t="s">
        <v>259</v>
      </c>
      <c r="E32" s="131" t="s">
        <v>33</v>
      </c>
      <c r="F32" s="132" t="s">
        <v>260</v>
      </c>
      <c r="G32" s="135" t="s">
        <v>17</v>
      </c>
      <c r="H32" s="130" t="s">
        <v>423</v>
      </c>
      <c r="I32" s="106">
        <v>4</v>
      </c>
      <c r="J32" s="130" t="s">
        <v>457</v>
      </c>
      <c r="K32" s="110" t="s">
        <v>1189</v>
      </c>
      <c r="L32" s="33">
        <v>7</v>
      </c>
      <c r="M32" s="33">
        <v>0</v>
      </c>
      <c r="N32" s="33">
        <v>7</v>
      </c>
      <c r="O32" s="33">
        <v>6</v>
      </c>
      <c r="P32" s="33">
        <v>1</v>
      </c>
      <c r="Q32" s="33">
        <v>0</v>
      </c>
      <c r="R32" s="33">
        <v>7</v>
      </c>
      <c r="S32" s="13">
        <f t="shared" si="0"/>
        <v>28</v>
      </c>
      <c r="T32" s="229">
        <f t="shared" si="1"/>
        <v>57.142857142857146</v>
      </c>
    </row>
    <row r="33" spans="1:20" x14ac:dyDescent="0.2">
      <c r="A33" s="111">
        <v>27</v>
      </c>
      <c r="B33" s="113" t="s">
        <v>367</v>
      </c>
      <c r="C33" s="113" t="s">
        <v>368</v>
      </c>
      <c r="D33" s="113" t="s">
        <v>137</v>
      </c>
      <c r="E33" s="111" t="s">
        <v>26</v>
      </c>
      <c r="F33" s="104">
        <v>41108</v>
      </c>
      <c r="G33" s="135" t="s">
        <v>17</v>
      </c>
      <c r="H33" s="113" t="s">
        <v>425</v>
      </c>
      <c r="I33" s="106">
        <v>4</v>
      </c>
      <c r="J33" s="113" t="s">
        <v>467</v>
      </c>
      <c r="K33" s="110" t="s">
        <v>1189</v>
      </c>
      <c r="L33" s="33">
        <v>7</v>
      </c>
      <c r="M33" s="33">
        <v>7</v>
      </c>
      <c r="N33" s="33">
        <v>7</v>
      </c>
      <c r="O33" s="33">
        <v>0</v>
      </c>
      <c r="P33" s="33">
        <v>7</v>
      </c>
      <c r="Q33" s="33">
        <v>0</v>
      </c>
      <c r="R33" s="33">
        <v>0</v>
      </c>
      <c r="S33" s="13">
        <f t="shared" si="0"/>
        <v>28</v>
      </c>
      <c r="T33" s="229">
        <f t="shared" si="1"/>
        <v>57.142857142857146</v>
      </c>
    </row>
    <row r="34" spans="1:20" x14ac:dyDescent="0.2">
      <c r="A34" s="111">
        <v>28</v>
      </c>
      <c r="B34" s="113" t="s">
        <v>27</v>
      </c>
      <c r="C34" s="113" t="s">
        <v>28</v>
      </c>
      <c r="D34" s="113" t="s">
        <v>29</v>
      </c>
      <c r="E34" s="111" t="s">
        <v>26</v>
      </c>
      <c r="F34" s="104">
        <v>41010</v>
      </c>
      <c r="G34" s="135" t="s">
        <v>17</v>
      </c>
      <c r="H34" s="107" t="s">
        <v>416</v>
      </c>
      <c r="I34" s="106">
        <v>4</v>
      </c>
      <c r="J34" s="113" t="s">
        <v>431</v>
      </c>
      <c r="K34" s="110" t="s">
        <v>1189</v>
      </c>
      <c r="L34" s="33">
        <v>7</v>
      </c>
      <c r="M34" s="33">
        <v>7</v>
      </c>
      <c r="N34" s="33">
        <v>7</v>
      </c>
      <c r="O34" s="33">
        <v>7</v>
      </c>
      <c r="P34" s="33">
        <v>0</v>
      </c>
      <c r="Q34" s="33">
        <v>0</v>
      </c>
      <c r="R34" s="33">
        <v>0</v>
      </c>
      <c r="S34" s="13">
        <f t="shared" si="0"/>
        <v>28</v>
      </c>
      <c r="T34" s="229">
        <f t="shared" si="1"/>
        <v>57.142857142857146</v>
      </c>
    </row>
    <row r="35" spans="1:20" x14ac:dyDescent="0.2">
      <c r="A35" s="111">
        <v>29</v>
      </c>
      <c r="B35" s="142" t="s">
        <v>119</v>
      </c>
      <c r="C35" s="113" t="s">
        <v>120</v>
      </c>
      <c r="D35" s="83" t="s">
        <v>121</v>
      </c>
      <c r="E35" s="106" t="s">
        <v>33</v>
      </c>
      <c r="F35" s="120">
        <v>41012</v>
      </c>
      <c r="G35" s="135" t="s">
        <v>17</v>
      </c>
      <c r="H35" s="46" t="s">
        <v>419</v>
      </c>
      <c r="I35" s="106">
        <v>4</v>
      </c>
      <c r="J35" s="83" t="s">
        <v>441</v>
      </c>
      <c r="K35" s="110" t="s">
        <v>1189</v>
      </c>
      <c r="L35" s="33">
        <v>7</v>
      </c>
      <c r="M35" s="33">
        <v>0</v>
      </c>
      <c r="N35" s="33">
        <v>7</v>
      </c>
      <c r="O35" s="33">
        <v>7</v>
      </c>
      <c r="P35" s="33">
        <v>0</v>
      </c>
      <c r="Q35" s="33">
        <v>7</v>
      </c>
      <c r="R35" s="33">
        <v>0</v>
      </c>
      <c r="S35" s="13">
        <f t="shared" si="0"/>
        <v>28</v>
      </c>
      <c r="T35" s="229">
        <f t="shared" si="1"/>
        <v>57.142857142857146</v>
      </c>
    </row>
    <row r="36" spans="1:20" x14ac:dyDescent="0.2">
      <c r="A36" s="111">
        <v>30</v>
      </c>
      <c r="B36" s="107" t="s">
        <v>117</v>
      </c>
      <c r="C36" s="107" t="s">
        <v>118</v>
      </c>
      <c r="D36" s="107" t="s">
        <v>53</v>
      </c>
      <c r="E36" s="106" t="s">
        <v>33</v>
      </c>
      <c r="F36" s="105">
        <v>41105</v>
      </c>
      <c r="G36" s="135" t="s">
        <v>17</v>
      </c>
      <c r="H36" s="107" t="s">
        <v>418</v>
      </c>
      <c r="I36" s="106">
        <v>4</v>
      </c>
      <c r="J36" s="107" t="s">
        <v>439</v>
      </c>
      <c r="K36" s="110" t="s">
        <v>1189</v>
      </c>
      <c r="L36" s="33">
        <v>7</v>
      </c>
      <c r="M36" s="33">
        <v>7</v>
      </c>
      <c r="N36" s="33">
        <v>6</v>
      </c>
      <c r="O36" s="33">
        <v>7</v>
      </c>
      <c r="P36" s="33">
        <v>1</v>
      </c>
      <c r="Q36" s="33">
        <v>0</v>
      </c>
      <c r="R36" s="33">
        <v>0</v>
      </c>
      <c r="S36" s="13">
        <f t="shared" si="0"/>
        <v>28</v>
      </c>
      <c r="T36" s="229">
        <f t="shared" si="1"/>
        <v>57.142857142857146</v>
      </c>
    </row>
    <row r="37" spans="1:20" x14ac:dyDescent="0.2">
      <c r="A37" s="111">
        <v>31</v>
      </c>
      <c r="B37" s="113" t="s">
        <v>34</v>
      </c>
      <c r="C37" s="107" t="s">
        <v>35</v>
      </c>
      <c r="D37" s="107" t="s">
        <v>32</v>
      </c>
      <c r="E37" s="106" t="s">
        <v>33</v>
      </c>
      <c r="F37" s="105">
        <v>41057</v>
      </c>
      <c r="G37" s="135" t="s">
        <v>17</v>
      </c>
      <c r="H37" s="107" t="s">
        <v>416</v>
      </c>
      <c r="I37" s="106">
        <v>4</v>
      </c>
      <c r="J37" s="112" t="s">
        <v>433</v>
      </c>
      <c r="K37" s="110" t="s">
        <v>1189</v>
      </c>
      <c r="L37" s="33">
        <v>7</v>
      </c>
      <c r="M37" s="33">
        <v>0</v>
      </c>
      <c r="N37" s="33">
        <v>7</v>
      </c>
      <c r="O37" s="33">
        <v>7</v>
      </c>
      <c r="P37" s="33">
        <v>7</v>
      </c>
      <c r="Q37" s="33">
        <v>0</v>
      </c>
      <c r="R37" s="33">
        <v>0</v>
      </c>
      <c r="S37" s="13">
        <f t="shared" si="0"/>
        <v>28</v>
      </c>
      <c r="T37" s="229">
        <f t="shared" si="1"/>
        <v>57.142857142857146</v>
      </c>
    </row>
    <row r="38" spans="1:20" x14ac:dyDescent="0.2">
      <c r="A38" s="111">
        <v>32</v>
      </c>
      <c r="B38" s="76" t="s">
        <v>235</v>
      </c>
      <c r="C38" s="76" t="s">
        <v>99</v>
      </c>
      <c r="D38" s="76" t="s">
        <v>236</v>
      </c>
      <c r="E38" s="118" t="s">
        <v>26</v>
      </c>
      <c r="F38" s="118" t="s">
        <v>237</v>
      </c>
      <c r="G38" s="135" t="s">
        <v>17</v>
      </c>
      <c r="H38" s="130" t="s">
        <v>423</v>
      </c>
      <c r="I38" s="106">
        <v>4</v>
      </c>
      <c r="J38" s="76" t="s">
        <v>455</v>
      </c>
      <c r="K38" s="110" t="s">
        <v>1189</v>
      </c>
      <c r="L38" s="33">
        <v>7</v>
      </c>
      <c r="M38" s="33">
        <v>7</v>
      </c>
      <c r="N38" s="33">
        <v>7</v>
      </c>
      <c r="O38" s="33">
        <v>7</v>
      </c>
      <c r="P38" s="33">
        <v>0</v>
      </c>
      <c r="Q38" s="33">
        <v>0</v>
      </c>
      <c r="R38" s="33">
        <v>0</v>
      </c>
      <c r="S38" s="13">
        <f t="shared" si="0"/>
        <v>28</v>
      </c>
      <c r="T38" s="229">
        <f t="shared" si="1"/>
        <v>57.142857142857146</v>
      </c>
    </row>
    <row r="39" spans="1:20" x14ac:dyDescent="0.2">
      <c r="A39" s="111">
        <v>33</v>
      </c>
      <c r="B39" s="113" t="s">
        <v>310</v>
      </c>
      <c r="C39" s="113" t="s">
        <v>312</v>
      </c>
      <c r="D39" s="113" t="s">
        <v>32</v>
      </c>
      <c r="E39" s="111" t="s">
        <v>309</v>
      </c>
      <c r="F39" s="104">
        <v>41130</v>
      </c>
      <c r="G39" s="135" t="s">
        <v>17</v>
      </c>
      <c r="H39" s="23" t="s">
        <v>424</v>
      </c>
      <c r="I39" s="106">
        <v>4</v>
      </c>
      <c r="J39" s="113" t="s">
        <v>464</v>
      </c>
      <c r="K39" s="110" t="s">
        <v>1189</v>
      </c>
      <c r="L39" s="33">
        <v>0</v>
      </c>
      <c r="M39" s="33">
        <v>7</v>
      </c>
      <c r="N39" s="33">
        <v>7</v>
      </c>
      <c r="O39" s="33">
        <v>0</v>
      </c>
      <c r="P39" s="33">
        <v>7</v>
      </c>
      <c r="Q39" s="33">
        <v>7</v>
      </c>
      <c r="R39" s="33">
        <v>0</v>
      </c>
      <c r="S39" s="13">
        <f t="shared" ref="S39:S70" si="2">SUM(L39+M39+N39+O39+P39+Q39+R39)</f>
        <v>28</v>
      </c>
      <c r="T39" s="229">
        <f t="shared" ref="T39:T70" si="3">S39*100/49</f>
        <v>57.142857142857146</v>
      </c>
    </row>
    <row r="40" spans="1:20" x14ac:dyDescent="0.2">
      <c r="A40" s="111">
        <v>34</v>
      </c>
      <c r="B40" s="137" t="s">
        <v>149</v>
      </c>
      <c r="C40" s="137" t="s">
        <v>150</v>
      </c>
      <c r="D40" s="137" t="s">
        <v>151</v>
      </c>
      <c r="E40" s="138" t="s">
        <v>33</v>
      </c>
      <c r="F40" s="187">
        <v>41202</v>
      </c>
      <c r="G40" s="135" t="s">
        <v>17</v>
      </c>
      <c r="H40" s="137" t="s">
        <v>420</v>
      </c>
      <c r="I40" s="106">
        <v>4</v>
      </c>
      <c r="J40" s="137" t="s">
        <v>443</v>
      </c>
      <c r="K40" s="110" t="s">
        <v>1189</v>
      </c>
      <c r="L40" s="33">
        <v>0</v>
      </c>
      <c r="M40" s="33">
        <v>7</v>
      </c>
      <c r="N40" s="33">
        <v>7</v>
      </c>
      <c r="O40" s="33">
        <v>0</v>
      </c>
      <c r="P40" s="33">
        <v>7</v>
      </c>
      <c r="Q40" s="33">
        <v>7</v>
      </c>
      <c r="R40" s="33">
        <v>0</v>
      </c>
      <c r="S40" s="13">
        <f t="shared" si="2"/>
        <v>28</v>
      </c>
      <c r="T40" s="229">
        <f t="shared" si="3"/>
        <v>57.142857142857146</v>
      </c>
    </row>
    <row r="41" spans="1:20" x14ac:dyDescent="0.2">
      <c r="A41" s="111">
        <v>35</v>
      </c>
      <c r="B41" s="148" t="s">
        <v>149</v>
      </c>
      <c r="C41" s="148" t="s">
        <v>396</v>
      </c>
      <c r="D41" s="148" t="s">
        <v>154</v>
      </c>
      <c r="E41" s="149" t="s">
        <v>33</v>
      </c>
      <c r="F41" s="356">
        <v>41346</v>
      </c>
      <c r="G41" s="135" t="s">
        <v>17</v>
      </c>
      <c r="H41" s="148" t="s">
        <v>428</v>
      </c>
      <c r="I41" s="106">
        <v>4</v>
      </c>
      <c r="J41" s="148" t="s">
        <v>476</v>
      </c>
      <c r="K41" s="110" t="s">
        <v>1189</v>
      </c>
      <c r="L41" s="33">
        <v>0</v>
      </c>
      <c r="M41" s="33">
        <v>7</v>
      </c>
      <c r="N41" s="33">
        <v>7</v>
      </c>
      <c r="O41" s="33">
        <v>7</v>
      </c>
      <c r="P41" s="33">
        <v>0</v>
      </c>
      <c r="Q41" s="33">
        <v>7</v>
      </c>
      <c r="R41" s="33">
        <v>0</v>
      </c>
      <c r="S41" s="13">
        <f t="shared" si="2"/>
        <v>28</v>
      </c>
      <c r="T41" s="229">
        <f t="shared" si="3"/>
        <v>57.142857142857146</v>
      </c>
    </row>
    <row r="42" spans="1:20" x14ac:dyDescent="0.2">
      <c r="A42" s="111">
        <v>36</v>
      </c>
      <c r="B42" s="177" t="s">
        <v>83</v>
      </c>
      <c r="C42" s="177" t="s">
        <v>84</v>
      </c>
      <c r="D42" s="177" t="s">
        <v>85</v>
      </c>
      <c r="E42" s="150" t="s">
        <v>33</v>
      </c>
      <c r="F42" s="150">
        <v>41030</v>
      </c>
      <c r="G42" s="135" t="s">
        <v>17</v>
      </c>
      <c r="H42" s="194" t="s">
        <v>417</v>
      </c>
      <c r="I42" s="106">
        <v>4</v>
      </c>
      <c r="J42" s="177" t="s">
        <v>435</v>
      </c>
      <c r="K42" s="110" t="s">
        <v>1189</v>
      </c>
      <c r="L42" s="33">
        <v>1</v>
      </c>
      <c r="M42" s="33">
        <v>7</v>
      </c>
      <c r="N42" s="33">
        <v>5</v>
      </c>
      <c r="O42" s="33">
        <v>0</v>
      </c>
      <c r="P42" s="33">
        <v>7</v>
      </c>
      <c r="Q42" s="33">
        <v>7</v>
      </c>
      <c r="R42" s="33">
        <v>1</v>
      </c>
      <c r="S42" s="13">
        <f t="shared" si="2"/>
        <v>28</v>
      </c>
      <c r="T42" s="229">
        <f t="shared" si="3"/>
        <v>57.142857142857146</v>
      </c>
    </row>
    <row r="43" spans="1:20" s="34" customFormat="1" x14ac:dyDescent="0.2">
      <c r="A43" s="111">
        <v>37</v>
      </c>
      <c r="B43" s="234" t="s">
        <v>362</v>
      </c>
      <c r="C43" s="234" t="s">
        <v>345</v>
      </c>
      <c r="D43" s="234" t="s">
        <v>82</v>
      </c>
      <c r="E43" s="180" t="s">
        <v>26</v>
      </c>
      <c r="F43" s="188">
        <v>41019</v>
      </c>
      <c r="G43" s="208" t="s">
        <v>17</v>
      </c>
      <c r="H43" s="234" t="s">
        <v>425</v>
      </c>
      <c r="I43" s="40">
        <v>4</v>
      </c>
      <c r="J43" s="234" t="s">
        <v>466</v>
      </c>
      <c r="K43" s="69" t="s">
        <v>1189</v>
      </c>
      <c r="L43" s="33">
        <v>0</v>
      </c>
      <c r="M43" s="33">
        <v>7</v>
      </c>
      <c r="N43" s="33">
        <v>7</v>
      </c>
      <c r="O43" s="33">
        <v>6</v>
      </c>
      <c r="P43" s="33">
        <v>7</v>
      </c>
      <c r="Q43" s="33">
        <v>0</v>
      </c>
      <c r="R43" s="33">
        <v>0</v>
      </c>
      <c r="S43" s="33">
        <f t="shared" si="2"/>
        <v>27</v>
      </c>
      <c r="T43" s="233">
        <f t="shared" si="3"/>
        <v>55.102040816326529</v>
      </c>
    </row>
    <row r="44" spans="1:20" s="34" customFormat="1" x14ac:dyDescent="0.2">
      <c r="A44" s="111">
        <v>38</v>
      </c>
      <c r="B44" s="176" t="s">
        <v>157</v>
      </c>
      <c r="C44" s="176" t="s">
        <v>238</v>
      </c>
      <c r="D44" s="176" t="s">
        <v>239</v>
      </c>
      <c r="E44" s="183" t="s">
        <v>26</v>
      </c>
      <c r="F44" s="188" t="s">
        <v>240</v>
      </c>
      <c r="G44" s="208" t="s">
        <v>17</v>
      </c>
      <c r="H44" s="176" t="s">
        <v>423</v>
      </c>
      <c r="I44" s="40">
        <v>4</v>
      </c>
      <c r="J44" s="176" t="s">
        <v>456</v>
      </c>
      <c r="K44" s="69" t="s">
        <v>1189</v>
      </c>
      <c r="L44" s="33">
        <v>7</v>
      </c>
      <c r="M44" s="33">
        <v>0</v>
      </c>
      <c r="N44" s="33">
        <v>7</v>
      </c>
      <c r="O44" s="33">
        <v>7</v>
      </c>
      <c r="P44" s="33">
        <v>1</v>
      </c>
      <c r="Q44" s="33">
        <v>1</v>
      </c>
      <c r="R44" s="33">
        <v>4</v>
      </c>
      <c r="S44" s="33">
        <f t="shared" si="2"/>
        <v>27</v>
      </c>
      <c r="T44" s="233">
        <f t="shared" si="3"/>
        <v>55.102040816326529</v>
      </c>
    </row>
    <row r="45" spans="1:20" x14ac:dyDescent="0.2">
      <c r="A45" s="111">
        <v>39</v>
      </c>
      <c r="B45" s="148" t="s">
        <v>374</v>
      </c>
      <c r="C45" s="148" t="s">
        <v>63</v>
      </c>
      <c r="D45" s="148" t="s">
        <v>375</v>
      </c>
      <c r="E45" s="149" t="s">
        <v>309</v>
      </c>
      <c r="F45" s="150">
        <v>41138</v>
      </c>
      <c r="G45" s="135" t="s">
        <v>17</v>
      </c>
      <c r="H45" s="148" t="s">
        <v>426</v>
      </c>
      <c r="I45" s="106">
        <v>4</v>
      </c>
      <c r="J45" s="148" t="s">
        <v>471</v>
      </c>
      <c r="K45" s="13"/>
      <c r="L45" s="33">
        <v>7</v>
      </c>
      <c r="M45" s="33">
        <v>7</v>
      </c>
      <c r="N45" s="33">
        <v>0</v>
      </c>
      <c r="O45" s="33">
        <v>4</v>
      </c>
      <c r="P45" s="33">
        <v>7</v>
      </c>
      <c r="Q45" s="33">
        <v>0</v>
      </c>
      <c r="R45" s="33">
        <v>0</v>
      </c>
      <c r="S45" s="13">
        <f t="shared" si="2"/>
        <v>25</v>
      </c>
      <c r="T45" s="229">
        <f t="shared" si="3"/>
        <v>51.020408163265309</v>
      </c>
    </row>
    <row r="46" spans="1:20" x14ac:dyDescent="0.2">
      <c r="A46" s="111">
        <v>40</v>
      </c>
      <c r="B46" s="151" t="s">
        <v>158</v>
      </c>
      <c r="C46" s="151" t="s">
        <v>159</v>
      </c>
      <c r="D46" s="151" t="s">
        <v>160</v>
      </c>
      <c r="E46" s="149" t="s">
        <v>33</v>
      </c>
      <c r="F46" s="150">
        <v>41370</v>
      </c>
      <c r="G46" s="135" t="s">
        <v>17</v>
      </c>
      <c r="H46" s="151" t="s">
        <v>421</v>
      </c>
      <c r="I46" s="106">
        <v>4</v>
      </c>
      <c r="J46" s="151" t="s">
        <v>447</v>
      </c>
      <c r="K46" s="13"/>
      <c r="L46" s="33">
        <v>0</v>
      </c>
      <c r="M46" s="33">
        <v>7</v>
      </c>
      <c r="N46" s="33">
        <v>7</v>
      </c>
      <c r="O46" s="33">
        <v>4</v>
      </c>
      <c r="P46" s="33">
        <v>7</v>
      </c>
      <c r="Q46" s="33">
        <v>0</v>
      </c>
      <c r="R46" s="33">
        <v>0</v>
      </c>
      <c r="S46" s="13">
        <f t="shared" si="2"/>
        <v>25</v>
      </c>
      <c r="T46" s="229">
        <f t="shared" si="3"/>
        <v>51.020408163265309</v>
      </c>
    </row>
    <row r="47" spans="1:20" x14ac:dyDescent="0.2">
      <c r="A47" s="111">
        <v>41</v>
      </c>
      <c r="B47" s="203" t="s">
        <v>78</v>
      </c>
      <c r="C47" s="140" t="s">
        <v>49</v>
      </c>
      <c r="D47" s="140" t="s">
        <v>79</v>
      </c>
      <c r="E47" s="141" t="s">
        <v>26</v>
      </c>
      <c r="F47" s="192">
        <v>41025</v>
      </c>
      <c r="G47" s="135" t="s">
        <v>17</v>
      </c>
      <c r="H47" s="140" t="s">
        <v>416</v>
      </c>
      <c r="I47" s="106">
        <v>4</v>
      </c>
      <c r="J47" s="220" t="s">
        <v>433</v>
      </c>
      <c r="K47" s="13"/>
      <c r="L47" s="33">
        <v>3</v>
      </c>
      <c r="M47" s="33">
        <v>0</v>
      </c>
      <c r="N47" s="33">
        <v>7</v>
      </c>
      <c r="O47" s="33">
        <v>7</v>
      </c>
      <c r="P47" s="33">
        <v>1</v>
      </c>
      <c r="Q47" s="33">
        <v>7</v>
      </c>
      <c r="R47" s="33">
        <v>0</v>
      </c>
      <c r="S47" s="13">
        <f t="shared" si="2"/>
        <v>25</v>
      </c>
      <c r="T47" s="229">
        <f t="shared" si="3"/>
        <v>51.020408163265309</v>
      </c>
    </row>
    <row r="48" spans="1:20" x14ac:dyDescent="0.2">
      <c r="A48" s="111">
        <v>42</v>
      </c>
      <c r="B48" s="76" t="s">
        <v>231</v>
      </c>
      <c r="C48" s="76" t="s">
        <v>232</v>
      </c>
      <c r="D48" s="76" t="s">
        <v>156</v>
      </c>
      <c r="E48" s="153" t="s">
        <v>33</v>
      </c>
      <c r="F48" s="118" t="s">
        <v>233</v>
      </c>
      <c r="G48" s="135" t="s">
        <v>17</v>
      </c>
      <c r="H48" s="130" t="s">
        <v>423</v>
      </c>
      <c r="I48" s="106">
        <v>4</v>
      </c>
      <c r="J48" s="76" t="s">
        <v>455</v>
      </c>
      <c r="K48" s="13"/>
      <c r="L48" s="33">
        <v>1</v>
      </c>
      <c r="M48" s="33">
        <v>7</v>
      </c>
      <c r="N48" s="33">
        <v>7</v>
      </c>
      <c r="O48" s="33">
        <v>7</v>
      </c>
      <c r="P48" s="33">
        <v>1</v>
      </c>
      <c r="Q48" s="33">
        <v>1</v>
      </c>
      <c r="R48" s="33">
        <v>0</v>
      </c>
      <c r="S48" s="13">
        <f t="shared" si="2"/>
        <v>24</v>
      </c>
      <c r="T48" s="229">
        <f t="shared" si="3"/>
        <v>48.979591836734691</v>
      </c>
    </row>
    <row r="49" spans="1:20" s="34" customFormat="1" x14ac:dyDescent="0.2">
      <c r="A49" s="111">
        <v>43</v>
      </c>
      <c r="B49" s="130" t="s">
        <v>1174</v>
      </c>
      <c r="C49" s="130" t="s">
        <v>255</v>
      </c>
      <c r="D49" s="130" t="s">
        <v>129</v>
      </c>
      <c r="E49" s="185" t="s">
        <v>33</v>
      </c>
      <c r="F49" s="132" t="s">
        <v>256</v>
      </c>
      <c r="G49" s="208" t="s">
        <v>17</v>
      </c>
      <c r="H49" s="130" t="s">
        <v>423</v>
      </c>
      <c r="I49" s="40">
        <v>4</v>
      </c>
      <c r="J49" s="130" t="s">
        <v>457</v>
      </c>
      <c r="K49" s="33"/>
      <c r="L49" s="33">
        <v>1</v>
      </c>
      <c r="M49" s="33">
        <v>7</v>
      </c>
      <c r="N49" s="33">
        <v>7</v>
      </c>
      <c r="O49" s="33">
        <v>7</v>
      </c>
      <c r="P49" s="33">
        <v>1</v>
      </c>
      <c r="Q49" s="33">
        <v>0</v>
      </c>
      <c r="R49" s="33">
        <v>1</v>
      </c>
      <c r="S49" s="33">
        <f t="shared" si="2"/>
        <v>24</v>
      </c>
      <c r="T49" s="233">
        <f t="shared" si="3"/>
        <v>48.979591836734691</v>
      </c>
    </row>
    <row r="50" spans="1:20" x14ac:dyDescent="0.2">
      <c r="A50" s="111">
        <v>44</v>
      </c>
      <c r="B50" s="113" t="s">
        <v>56</v>
      </c>
      <c r="C50" s="113" t="s">
        <v>57</v>
      </c>
      <c r="D50" s="113" t="s">
        <v>58</v>
      </c>
      <c r="E50" s="153" t="s">
        <v>26</v>
      </c>
      <c r="F50" s="104">
        <v>41238</v>
      </c>
      <c r="G50" s="135" t="s">
        <v>17</v>
      </c>
      <c r="H50" s="107" t="s">
        <v>416</v>
      </c>
      <c r="I50" s="106">
        <v>4</v>
      </c>
      <c r="J50" s="112" t="s">
        <v>434</v>
      </c>
      <c r="K50" s="13"/>
      <c r="L50" s="33">
        <v>1</v>
      </c>
      <c r="M50" s="33">
        <v>7</v>
      </c>
      <c r="N50" s="33">
        <v>7</v>
      </c>
      <c r="O50" s="33">
        <v>7</v>
      </c>
      <c r="P50" s="33">
        <v>1</v>
      </c>
      <c r="Q50" s="33">
        <v>1</v>
      </c>
      <c r="R50" s="33">
        <v>0</v>
      </c>
      <c r="S50" s="13">
        <f t="shared" si="2"/>
        <v>24</v>
      </c>
      <c r="T50" s="229">
        <f t="shared" si="3"/>
        <v>48.979591836734691</v>
      </c>
    </row>
    <row r="51" spans="1:20" x14ac:dyDescent="0.2">
      <c r="A51" s="111">
        <v>45</v>
      </c>
      <c r="B51" s="107" t="s">
        <v>72</v>
      </c>
      <c r="C51" s="107" t="s">
        <v>73</v>
      </c>
      <c r="D51" s="107" t="s">
        <v>74</v>
      </c>
      <c r="E51" s="141" t="s">
        <v>26</v>
      </c>
      <c r="F51" s="105">
        <v>41242</v>
      </c>
      <c r="G51" s="135" t="s">
        <v>17</v>
      </c>
      <c r="H51" s="107" t="s">
        <v>416</v>
      </c>
      <c r="I51" s="106">
        <v>4</v>
      </c>
      <c r="J51" s="112" t="s">
        <v>434</v>
      </c>
      <c r="K51" s="13"/>
      <c r="L51" s="33">
        <v>7</v>
      </c>
      <c r="M51" s="33">
        <v>7</v>
      </c>
      <c r="N51" s="33">
        <v>7</v>
      </c>
      <c r="O51" s="33">
        <v>1</v>
      </c>
      <c r="P51" s="33">
        <v>1</v>
      </c>
      <c r="Q51" s="33">
        <v>1</v>
      </c>
      <c r="R51" s="33">
        <v>0</v>
      </c>
      <c r="S51" s="13">
        <f t="shared" si="2"/>
        <v>24</v>
      </c>
      <c r="T51" s="229">
        <f t="shared" si="3"/>
        <v>48.979591836734691</v>
      </c>
    </row>
    <row r="52" spans="1:20" x14ac:dyDescent="0.2">
      <c r="A52" s="111">
        <v>46</v>
      </c>
      <c r="B52" s="112" t="s">
        <v>377</v>
      </c>
      <c r="C52" s="112" t="s">
        <v>354</v>
      </c>
      <c r="D52" s="112" t="s">
        <v>46</v>
      </c>
      <c r="E52" s="141" t="s">
        <v>376</v>
      </c>
      <c r="F52" s="105">
        <v>41343</v>
      </c>
      <c r="G52" s="135" t="s">
        <v>17</v>
      </c>
      <c r="H52" s="112" t="s">
        <v>427</v>
      </c>
      <c r="I52" s="106">
        <v>4</v>
      </c>
      <c r="J52" s="107" t="s">
        <v>473</v>
      </c>
      <c r="K52" s="13"/>
      <c r="L52" s="33">
        <v>3</v>
      </c>
      <c r="M52" s="33">
        <v>7</v>
      </c>
      <c r="N52" s="33">
        <v>7</v>
      </c>
      <c r="O52" s="33">
        <v>7</v>
      </c>
      <c r="P52" s="33">
        <v>0</v>
      </c>
      <c r="Q52" s="33">
        <v>0</v>
      </c>
      <c r="R52" s="33">
        <v>0</v>
      </c>
      <c r="S52" s="13">
        <f t="shared" si="2"/>
        <v>24</v>
      </c>
      <c r="T52" s="229">
        <f t="shared" si="3"/>
        <v>48.979591836734691</v>
      </c>
    </row>
    <row r="53" spans="1:20" x14ac:dyDescent="0.2">
      <c r="A53" s="111">
        <v>47</v>
      </c>
      <c r="B53" s="130" t="s">
        <v>273</v>
      </c>
      <c r="C53" s="130" t="s">
        <v>274</v>
      </c>
      <c r="D53" s="130" t="s">
        <v>275</v>
      </c>
      <c r="E53" s="185" t="s">
        <v>26</v>
      </c>
      <c r="F53" s="132" t="s">
        <v>276</v>
      </c>
      <c r="G53" s="135" t="s">
        <v>17</v>
      </c>
      <c r="H53" s="130" t="s">
        <v>423</v>
      </c>
      <c r="I53" s="106">
        <v>4</v>
      </c>
      <c r="J53" s="126" t="s">
        <v>459</v>
      </c>
      <c r="K53" s="13"/>
      <c r="L53" s="33">
        <v>1</v>
      </c>
      <c r="M53" s="33">
        <v>7</v>
      </c>
      <c r="N53" s="33">
        <v>7</v>
      </c>
      <c r="O53" s="33">
        <v>7</v>
      </c>
      <c r="P53" s="33">
        <v>1</v>
      </c>
      <c r="Q53" s="33">
        <v>1</v>
      </c>
      <c r="R53" s="33">
        <v>0</v>
      </c>
      <c r="S53" s="13">
        <f t="shared" si="2"/>
        <v>24</v>
      </c>
      <c r="T53" s="229">
        <f t="shared" si="3"/>
        <v>48.979591836734691</v>
      </c>
    </row>
    <row r="54" spans="1:20" x14ac:dyDescent="0.2">
      <c r="A54" s="111">
        <v>48</v>
      </c>
      <c r="B54" s="113" t="s">
        <v>48</v>
      </c>
      <c r="C54" s="113" t="s">
        <v>95</v>
      </c>
      <c r="D54" s="113" t="s">
        <v>397</v>
      </c>
      <c r="E54" s="111" t="s">
        <v>26</v>
      </c>
      <c r="F54" s="104">
        <v>41062</v>
      </c>
      <c r="G54" s="135" t="s">
        <v>17</v>
      </c>
      <c r="H54" s="113" t="s">
        <v>428</v>
      </c>
      <c r="I54" s="106">
        <v>4</v>
      </c>
      <c r="J54" s="113" t="s">
        <v>477</v>
      </c>
      <c r="K54" s="13"/>
      <c r="L54" s="33">
        <v>1</v>
      </c>
      <c r="M54" s="33">
        <v>7</v>
      </c>
      <c r="N54" s="33">
        <v>7</v>
      </c>
      <c r="O54" s="33">
        <v>7</v>
      </c>
      <c r="P54" s="33">
        <v>0</v>
      </c>
      <c r="Q54" s="33">
        <v>1</v>
      </c>
      <c r="R54" s="33">
        <v>0</v>
      </c>
      <c r="S54" s="13">
        <f t="shared" si="2"/>
        <v>23</v>
      </c>
      <c r="T54" s="229">
        <f t="shared" si="3"/>
        <v>46.938775510204081</v>
      </c>
    </row>
    <row r="55" spans="1:20" x14ac:dyDescent="0.2">
      <c r="A55" s="111">
        <v>49</v>
      </c>
      <c r="B55" s="23" t="s">
        <v>185</v>
      </c>
      <c r="C55" s="23" t="s">
        <v>186</v>
      </c>
      <c r="D55" s="23" t="s">
        <v>32</v>
      </c>
      <c r="E55" s="111" t="s">
        <v>33</v>
      </c>
      <c r="F55" s="104">
        <v>41005</v>
      </c>
      <c r="G55" s="135" t="s">
        <v>17</v>
      </c>
      <c r="H55" s="23" t="s">
        <v>421</v>
      </c>
      <c r="I55" s="106">
        <v>4</v>
      </c>
      <c r="J55" s="23" t="s">
        <v>447</v>
      </c>
      <c r="K55" s="13"/>
      <c r="L55" s="33">
        <v>0</v>
      </c>
      <c r="M55" s="33">
        <v>7</v>
      </c>
      <c r="N55" s="33">
        <v>7</v>
      </c>
      <c r="O55" s="33">
        <v>7</v>
      </c>
      <c r="P55" s="33">
        <v>1</v>
      </c>
      <c r="Q55" s="33">
        <v>1</v>
      </c>
      <c r="R55" s="33">
        <v>0</v>
      </c>
      <c r="S55" s="13">
        <f t="shared" si="2"/>
        <v>23</v>
      </c>
      <c r="T55" s="229">
        <f t="shared" si="3"/>
        <v>46.938775510204081</v>
      </c>
    </row>
    <row r="56" spans="1:20" x14ac:dyDescent="0.2">
      <c r="A56" s="111">
        <v>50</v>
      </c>
      <c r="B56" s="113" t="s">
        <v>393</v>
      </c>
      <c r="C56" s="113" t="s">
        <v>394</v>
      </c>
      <c r="D56" s="113" t="s">
        <v>395</v>
      </c>
      <c r="E56" s="111" t="s">
        <v>33</v>
      </c>
      <c r="F56" s="355">
        <v>41214</v>
      </c>
      <c r="G56" s="135" t="s">
        <v>17</v>
      </c>
      <c r="H56" s="113" t="s">
        <v>428</v>
      </c>
      <c r="I56" s="106">
        <v>4</v>
      </c>
      <c r="J56" s="113" t="s">
        <v>477</v>
      </c>
      <c r="K56" s="13"/>
      <c r="L56" s="33">
        <v>1</v>
      </c>
      <c r="M56" s="33">
        <v>7</v>
      </c>
      <c r="N56" s="33">
        <v>7</v>
      </c>
      <c r="O56" s="33">
        <v>7</v>
      </c>
      <c r="P56" s="33">
        <v>0</v>
      </c>
      <c r="Q56" s="33">
        <v>0</v>
      </c>
      <c r="R56" s="33">
        <v>1</v>
      </c>
      <c r="S56" s="13">
        <f t="shared" si="2"/>
        <v>23</v>
      </c>
      <c r="T56" s="229">
        <f t="shared" si="3"/>
        <v>46.938775510204081</v>
      </c>
    </row>
    <row r="57" spans="1:20" x14ac:dyDescent="0.2">
      <c r="A57" s="111">
        <v>51</v>
      </c>
      <c r="B57" s="23" t="s">
        <v>199</v>
      </c>
      <c r="C57" s="23" t="s">
        <v>200</v>
      </c>
      <c r="D57" s="23" t="s">
        <v>201</v>
      </c>
      <c r="E57" s="111" t="s">
        <v>26</v>
      </c>
      <c r="F57" s="104">
        <v>40986</v>
      </c>
      <c r="G57" s="135" t="s">
        <v>17</v>
      </c>
      <c r="H57" s="23" t="s">
        <v>421</v>
      </c>
      <c r="I57" s="106">
        <v>4</v>
      </c>
      <c r="J57" s="23" t="s">
        <v>449</v>
      </c>
      <c r="K57" s="13"/>
      <c r="L57" s="33">
        <v>0</v>
      </c>
      <c r="M57" s="33">
        <v>7</v>
      </c>
      <c r="N57" s="33">
        <v>7</v>
      </c>
      <c r="O57" s="33">
        <v>7</v>
      </c>
      <c r="P57" s="33">
        <v>1</v>
      </c>
      <c r="Q57" s="33">
        <v>1</v>
      </c>
      <c r="R57" s="33">
        <v>0</v>
      </c>
      <c r="S57" s="13">
        <f t="shared" si="2"/>
        <v>23</v>
      </c>
      <c r="T57" s="229">
        <f t="shared" si="3"/>
        <v>46.938775510204081</v>
      </c>
    </row>
    <row r="58" spans="1:20" x14ac:dyDescent="0.2">
      <c r="A58" s="111">
        <v>52</v>
      </c>
      <c r="B58" s="112" t="s">
        <v>1177</v>
      </c>
      <c r="C58" s="112" t="s">
        <v>133</v>
      </c>
      <c r="D58" s="112" t="s">
        <v>134</v>
      </c>
      <c r="E58" s="106" t="s">
        <v>33</v>
      </c>
      <c r="F58" s="25">
        <v>41110</v>
      </c>
      <c r="G58" s="135" t="s">
        <v>17</v>
      </c>
      <c r="H58" s="107" t="s">
        <v>420</v>
      </c>
      <c r="I58" s="106">
        <v>4</v>
      </c>
      <c r="J58" s="143" t="s">
        <v>442</v>
      </c>
      <c r="K58" s="13"/>
      <c r="L58" s="33">
        <v>7</v>
      </c>
      <c r="M58" s="33">
        <v>7</v>
      </c>
      <c r="N58" s="33">
        <v>7</v>
      </c>
      <c r="O58" s="33">
        <v>0</v>
      </c>
      <c r="P58" s="33">
        <v>1</v>
      </c>
      <c r="Q58" s="33">
        <v>1</v>
      </c>
      <c r="R58" s="33">
        <v>0</v>
      </c>
      <c r="S58" s="13">
        <f t="shared" si="2"/>
        <v>23</v>
      </c>
      <c r="T58" s="229">
        <f t="shared" si="3"/>
        <v>46.938775510204081</v>
      </c>
    </row>
    <row r="59" spans="1:20" x14ac:dyDescent="0.2">
      <c r="A59" s="111">
        <v>53</v>
      </c>
      <c r="B59" s="113" t="s">
        <v>42</v>
      </c>
      <c r="C59" s="107" t="s">
        <v>45</v>
      </c>
      <c r="D59" s="107" t="s">
        <v>46</v>
      </c>
      <c r="E59" s="106" t="s">
        <v>33</v>
      </c>
      <c r="F59" s="105">
        <v>41117</v>
      </c>
      <c r="G59" s="135" t="s">
        <v>17</v>
      </c>
      <c r="H59" s="107" t="s">
        <v>416</v>
      </c>
      <c r="I59" s="106">
        <v>4</v>
      </c>
      <c r="J59" s="154" t="s">
        <v>432</v>
      </c>
      <c r="K59" s="13"/>
      <c r="L59" s="33">
        <v>0</v>
      </c>
      <c r="M59" s="33">
        <v>7</v>
      </c>
      <c r="N59" s="33">
        <v>7</v>
      </c>
      <c r="O59" s="33">
        <v>7</v>
      </c>
      <c r="P59" s="33">
        <v>1</v>
      </c>
      <c r="Q59" s="33">
        <v>0</v>
      </c>
      <c r="R59" s="33">
        <v>0</v>
      </c>
      <c r="S59" s="13">
        <f t="shared" si="2"/>
        <v>22</v>
      </c>
      <c r="T59" s="229">
        <f t="shared" si="3"/>
        <v>44.897959183673471</v>
      </c>
    </row>
    <row r="60" spans="1:20" x14ac:dyDescent="0.2">
      <c r="A60" s="111">
        <v>54</v>
      </c>
      <c r="B60" s="113" t="s">
        <v>365</v>
      </c>
      <c r="C60" s="113" t="s">
        <v>366</v>
      </c>
      <c r="D60" s="113" t="s">
        <v>96</v>
      </c>
      <c r="E60" s="111" t="s">
        <v>26</v>
      </c>
      <c r="F60" s="104">
        <v>41336</v>
      </c>
      <c r="G60" s="135" t="s">
        <v>17</v>
      </c>
      <c r="H60" s="113" t="s">
        <v>425</v>
      </c>
      <c r="I60" s="106">
        <v>4</v>
      </c>
      <c r="J60" s="27" t="s">
        <v>467</v>
      </c>
      <c r="K60" s="13"/>
      <c r="L60" s="33">
        <v>1</v>
      </c>
      <c r="M60" s="33">
        <v>7</v>
      </c>
      <c r="N60" s="33">
        <v>7</v>
      </c>
      <c r="O60" s="33">
        <v>1</v>
      </c>
      <c r="P60" s="33">
        <v>6</v>
      </c>
      <c r="Q60" s="33">
        <v>0</v>
      </c>
      <c r="R60" s="33">
        <v>0</v>
      </c>
      <c r="S60" s="13">
        <f t="shared" si="2"/>
        <v>22</v>
      </c>
      <c r="T60" s="229">
        <f t="shared" si="3"/>
        <v>44.897959183673471</v>
      </c>
    </row>
    <row r="61" spans="1:20" ht="15.75" customHeight="1" x14ac:dyDescent="0.2">
      <c r="A61" s="111">
        <v>55</v>
      </c>
      <c r="B61" s="130" t="s">
        <v>167</v>
      </c>
      <c r="C61" s="130" t="s">
        <v>243</v>
      </c>
      <c r="D61" s="130" t="s">
        <v>244</v>
      </c>
      <c r="E61" s="131" t="s">
        <v>33</v>
      </c>
      <c r="F61" s="132" t="s">
        <v>245</v>
      </c>
      <c r="G61" s="135" t="s">
        <v>17</v>
      </c>
      <c r="H61" s="130" t="s">
        <v>423</v>
      </c>
      <c r="I61" s="106">
        <v>4</v>
      </c>
      <c r="J61" s="146" t="s">
        <v>457</v>
      </c>
      <c r="K61" s="13"/>
      <c r="L61" s="33">
        <v>1</v>
      </c>
      <c r="M61" s="33">
        <v>7</v>
      </c>
      <c r="N61" s="33">
        <v>7</v>
      </c>
      <c r="O61" s="33">
        <v>4</v>
      </c>
      <c r="P61" s="33">
        <v>1</v>
      </c>
      <c r="Q61" s="33">
        <v>1</v>
      </c>
      <c r="R61" s="33">
        <v>1</v>
      </c>
      <c r="S61" s="13">
        <f t="shared" si="2"/>
        <v>22</v>
      </c>
      <c r="T61" s="229">
        <f t="shared" si="3"/>
        <v>44.897959183673471</v>
      </c>
    </row>
    <row r="62" spans="1:20" ht="15.75" customHeight="1" x14ac:dyDescent="0.2">
      <c r="A62" s="111">
        <v>56</v>
      </c>
      <c r="B62" s="107" t="s">
        <v>104</v>
      </c>
      <c r="C62" s="107" t="s">
        <v>105</v>
      </c>
      <c r="D62" s="107" t="s">
        <v>55</v>
      </c>
      <c r="E62" s="106" t="s">
        <v>33</v>
      </c>
      <c r="F62" s="105">
        <v>41133</v>
      </c>
      <c r="G62" s="135" t="s">
        <v>17</v>
      </c>
      <c r="H62" s="107" t="s">
        <v>418</v>
      </c>
      <c r="I62" s="106">
        <v>4</v>
      </c>
      <c r="J62" s="143" t="s">
        <v>438</v>
      </c>
      <c r="K62" s="13"/>
      <c r="L62" s="33">
        <v>0</v>
      </c>
      <c r="M62" s="33">
        <v>7</v>
      </c>
      <c r="N62" s="33">
        <v>7</v>
      </c>
      <c r="O62" s="33">
        <v>7</v>
      </c>
      <c r="P62" s="33">
        <v>1</v>
      </c>
      <c r="Q62" s="33">
        <v>0</v>
      </c>
      <c r="R62" s="33">
        <v>0</v>
      </c>
      <c r="S62" s="13">
        <f t="shared" si="2"/>
        <v>22</v>
      </c>
      <c r="T62" s="229">
        <f t="shared" si="3"/>
        <v>44.897959183673471</v>
      </c>
    </row>
    <row r="63" spans="1:20" ht="15.75" customHeight="1" x14ac:dyDescent="0.2">
      <c r="A63" s="111">
        <v>57</v>
      </c>
      <c r="B63" s="112" t="s">
        <v>378</v>
      </c>
      <c r="C63" s="112" t="s">
        <v>379</v>
      </c>
      <c r="D63" s="112" t="s">
        <v>380</v>
      </c>
      <c r="E63" s="106" t="s">
        <v>376</v>
      </c>
      <c r="F63" s="105">
        <v>41268</v>
      </c>
      <c r="G63" s="135" t="s">
        <v>17</v>
      </c>
      <c r="H63" s="112" t="s">
        <v>427</v>
      </c>
      <c r="I63" s="106">
        <v>4</v>
      </c>
      <c r="J63" s="143" t="s">
        <v>473</v>
      </c>
      <c r="K63" s="13"/>
      <c r="L63" s="33">
        <v>7</v>
      </c>
      <c r="M63" s="33">
        <v>0</v>
      </c>
      <c r="N63" s="33">
        <v>7</v>
      </c>
      <c r="O63" s="33">
        <v>7</v>
      </c>
      <c r="P63" s="33">
        <v>0</v>
      </c>
      <c r="Q63" s="33">
        <v>1</v>
      </c>
      <c r="R63" s="33">
        <v>0</v>
      </c>
      <c r="S63" s="13">
        <f t="shared" si="2"/>
        <v>22</v>
      </c>
      <c r="T63" s="229">
        <f t="shared" si="3"/>
        <v>44.897959183673471</v>
      </c>
    </row>
    <row r="64" spans="1:20" ht="15.75" customHeight="1" x14ac:dyDescent="0.2">
      <c r="A64" s="111">
        <v>58</v>
      </c>
      <c r="B64" s="130" t="s">
        <v>610</v>
      </c>
      <c r="C64" s="130" t="s">
        <v>266</v>
      </c>
      <c r="D64" s="130" t="s">
        <v>69</v>
      </c>
      <c r="E64" s="132" t="s">
        <v>26</v>
      </c>
      <c r="F64" s="132">
        <v>41101</v>
      </c>
      <c r="G64" s="135" t="s">
        <v>17</v>
      </c>
      <c r="H64" s="130" t="s">
        <v>423</v>
      </c>
      <c r="I64" s="106">
        <v>4</v>
      </c>
      <c r="J64" s="147" t="s">
        <v>457</v>
      </c>
      <c r="K64" s="13"/>
      <c r="L64" s="33">
        <v>0</v>
      </c>
      <c r="M64" s="33">
        <v>7</v>
      </c>
      <c r="N64" s="33">
        <v>6</v>
      </c>
      <c r="O64" s="33">
        <v>3</v>
      </c>
      <c r="P64" s="33">
        <v>6</v>
      </c>
      <c r="Q64" s="33">
        <v>0</v>
      </c>
      <c r="R64" s="33">
        <v>0</v>
      </c>
      <c r="S64" s="13">
        <f t="shared" si="2"/>
        <v>22</v>
      </c>
      <c r="T64" s="229">
        <f t="shared" si="3"/>
        <v>44.897959183673471</v>
      </c>
    </row>
    <row r="65" spans="1:20" ht="15.75" customHeight="1" x14ac:dyDescent="0.2">
      <c r="A65" s="111">
        <v>59</v>
      </c>
      <c r="B65" s="107" t="s">
        <v>107</v>
      </c>
      <c r="C65" s="107" t="s">
        <v>108</v>
      </c>
      <c r="D65" s="107" t="s">
        <v>109</v>
      </c>
      <c r="E65" s="106" t="s">
        <v>33</v>
      </c>
      <c r="F65" s="105">
        <v>40982</v>
      </c>
      <c r="G65" s="135" t="s">
        <v>17</v>
      </c>
      <c r="H65" s="107" t="s">
        <v>418</v>
      </c>
      <c r="I65" s="106">
        <v>4</v>
      </c>
      <c r="J65" s="143" t="s">
        <v>438</v>
      </c>
      <c r="K65" s="13"/>
      <c r="L65" s="33">
        <v>0</v>
      </c>
      <c r="M65" s="33">
        <v>7</v>
      </c>
      <c r="N65" s="33">
        <v>7</v>
      </c>
      <c r="O65" s="33">
        <v>7</v>
      </c>
      <c r="P65" s="33">
        <v>1</v>
      </c>
      <c r="Q65" s="33">
        <v>0</v>
      </c>
      <c r="R65" s="33">
        <v>0</v>
      </c>
      <c r="S65" s="13">
        <f t="shared" si="2"/>
        <v>22</v>
      </c>
      <c r="T65" s="229">
        <f t="shared" si="3"/>
        <v>44.897959183673471</v>
      </c>
    </row>
    <row r="66" spans="1:20" ht="15.75" customHeight="1" x14ac:dyDescent="0.2">
      <c r="A66" s="111">
        <v>60</v>
      </c>
      <c r="B66" s="130" t="s">
        <v>157</v>
      </c>
      <c r="C66" s="130" t="s">
        <v>290</v>
      </c>
      <c r="D66" s="130" t="s">
        <v>166</v>
      </c>
      <c r="E66" s="132" t="s">
        <v>26</v>
      </c>
      <c r="F66" s="132" t="s">
        <v>291</v>
      </c>
      <c r="G66" s="135" t="s">
        <v>17</v>
      </c>
      <c r="H66" s="130" t="s">
        <v>423</v>
      </c>
      <c r="I66" s="106">
        <v>4</v>
      </c>
      <c r="J66" s="146" t="s">
        <v>459</v>
      </c>
      <c r="K66" s="13"/>
      <c r="L66" s="33">
        <v>0</v>
      </c>
      <c r="M66" s="33">
        <v>7</v>
      </c>
      <c r="N66" s="33">
        <v>7</v>
      </c>
      <c r="O66" s="33">
        <v>7</v>
      </c>
      <c r="P66" s="33">
        <v>1</v>
      </c>
      <c r="Q66" s="33">
        <v>0</v>
      </c>
      <c r="R66" s="33">
        <v>0</v>
      </c>
      <c r="S66" s="13">
        <f t="shared" si="2"/>
        <v>22</v>
      </c>
      <c r="T66" s="229">
        <f t="shared" si="3"/>
        <v>44.897959183673471</v>
      </c>
    </row>
    <row r="67" spans="1:20" ht="15.75" customHeight="1" x14ac:dyDescent="0.2">
      <c r="A67" s="111">
        <v>61</v>
      </c>
      <c r="B67" s="113" t="s">
        <v>307</v>
      </c>
      <c r="C67" s="113" t="s">
        <v>308</v>
      </c>
      <c r="D67" s="113" t="s">
        <v>71</v>
      </c>
      <c r="E67" s="111" t="s">
        <v>309</v>
      </c>
      <c r="F67" s="104">
        <v>41093</v>
      </c>
      <c r="G67" s="135" t="s">
        <v>17</v>
      </c>
      <c r="H67" s="23" t="s">
        <v>424</v>
      </c>
      <c r="I67" s="106">
        <v>4</v>
      </c>
      <c r="J67" s="27" t="s">
        <v>463</v>
      </c>
      <c r="K67" s="13"/>
      <c r="L67" s="33">
        <v>0</v>
      </c>
      <c r="M67" s="33">
        <v>7</v>
      </c>
      <c r="N67" s="33">
        <v>7</v>
      </c>
      <c r="O67" s="33">
        <v>7</v>
      </c>
      <c r="P67" s="33">
        <v>1</v>
      </c>
      <c r="Q67" s="33">
        <v>0</v>
      </c>
      <c r="R67" s="33">
        <v>0</v>
      </c>
      <c r="S67" s="13">
        <f t="shared" si="2"/>
        <v>22</v>
      </c>
      <c r="T67" s="229">
        <f t="shared" si="3"/>
        <v>44.897959183673471</v>
      </c>
    </row>
    <row r="68" spans="1:20" ht="15.75" customHeight="1" x14ac:dyDescent="0.2">
      <c r="A68" s="111">
        <v>62</v>
      </c>
      <c r="B68" s="23" t="s">
        <v>171</v>
      </c>
      <c r="C68" s="23" t="s">
        <v>172</v>
      </c>
      <c r="D68" s="23" t="s">
        <v>69</v>
      </c>
      <c r="E68" s="111" t="s">
        <v>26</v>
      </c>
      <c r="F68" s="104">
        <v>41003</v>
      </c>
      <c r="G68" s="135" t="s">
        <v>17</v>
      </c>
      <c r="H68" s="23" t="s">
        <v>421</v>
      </c>
      <c r="I68" s="106">
        <v>4</v>
      </c>
      <c r="J68" s="144" t="s">
        <v>445</v>
      </c>
      <c r="K68" s="13"/>
      <c r="L68" s="33">
        <v>0</v>
      </c>
      <c r="M68" s="33">
        <v>7</v>
      </c>
      <c r="N68" s="33">
        <v>7</v>
      </c>
      <c r="O68" s="33">
        <v>4</v>
      </c>
      <c r="P68" s="33">
        <v>1</v>
      </c>
      <c r="Q68" s="33">
        <v>1</v>
      </c>
      <c r="R68" s="33">
        <v>1</v>
      </c>
      <c r="S68" s="13">
        <f t="shared" si="2"/>
        <v>21</v>
      </c>
      <c r="T68" s="229">
        <f t="shared" si="3"/>
        <v>42.857142857142854</v>
      </c>
    </row>
    <row r="69" spans="1:20" ht="15.75" customHeight="1" x14ac:dyDescent="0.2">
      <c r="A69" s="111">
        <v>63</v>
      </c>
      <c r="B69" s="24" t="s">
        <v>101</v>
      </c>
      <c r="C69" s="24" t="s">
        <v>102</v>
      </c>
      <c r="D69" s="24" t="s">
        <v>103</v>
      </c>
      <c r="E69" s="104" t="s">
        <v>33</v>
      </c>
      <c r="F69" s="104">
        <v>41331</v>
      </c>
      <c r="G69" s="135" t="s">
        <v>17</v>
      </c>
      <c r="H69" s="136" t="s">
        <v>417</v>
      </c>
      <c r="I69" s="106">
        <v>4</v>
      </c>
      <c r="J69" s="199" t="s">
        <v>435</v>
      </c>
      <c r="K69" s="13"/>
      <c r="L69" s="33">
        <v>0</v>
      </c>
      <c r="M69" s="33">
        <v>0</v>
      </c>
      <c r="N69" s="33">
        <v>7</v>
      </c>
      <c r="O69" s="33">
        <v>7</v>
      </c>
      <c r="P69" s="33">
        <v>7</v>
      </c>
      <c r="Q69" s="33">
        <v>0</v>
      </c>
      <c r="R69" s="33">
        <v>0</v>
      </c>
      <c r="S69" s="13">
        <f t="shared" si="2"/>
        <v>21</v>
      </c>
      <c r="T69" s="229">
        <f t="shared" si="3"/>
        <v>42.857142857142854</v>
      </c>
    </row>
    <row r="70" spans="1:20" ht="15.75" customHeight="1" x14ac:dyDescent="0.2">
      <c r="A70" s="111">
        <v>64</v>
      </c>
      <c r="B70" s="113" t="s">
        <v>388</v>
      </c>
      <c r="C70" s="113" t="s">
        <v>389</v>
      </c>
      <c r="D70" s="113" t="s">
        <v>278</v>
      </c>
      <c r="E70" s="106" t="s">
        <v>26</v>
      </c>
      <c r="F70" s="190">
        <v>41207</v>
      </c>
      <c r="G70" s="135" t="s">
        <v>17</v>
      </c>
      <c r="H70" s="113" t="s">
        <v>428</v>
      </c>
      <c r="I70" s="106">
        <v>4</v>
      </c>
      <c r="J70" s="27" t="s">
        <v>476</v>
      </c>
      <c r="K70" s="13"/>
      <c r="L70" s="33">
        <v>0</v>
      </c>
      <c r="M70" s="33">
        <v>7</v>
      </c>
      <c r="N70" s="33">
        <v>7</v>
      </c>
      <c r="O70" s="33">
        <v>7</v>
      </c>
      <c r="P70" s="33">
        <v>0</v>
      </c>
      <c r="Q70" s="33">
        <v>0</v>
      </c>
      <c r="R70" s="33">
        <v>0</v>
      </c>
      <c r="S70" s="13">
        <f t="shared" si="2"/>
        <v>21</v>
      </c>
      <c r="T70" s="229">
        <f t="shared" si="3"/>
        <v>42.857142857142854</v>
      </c>
    </row>
    <row r="71" spans="1:20" ht="15.75" customHeight="1" x14ac:dyDescent="0.2">
      <c r="A71" s="111">
        <v>65</v>
      </c>
      <c r="B71" s="112" t="s">
        <v>70</v>
      </c>
      <c r="C71" s="112" t="s">
        <v>219</v>
      </c>
      <c r="D71" s="112" t="s">
        <v>67</v>
      </c>
      <c r="E71" s="106" t="s">
        <v>33</v>
      </c>
      <c r="F71" s="105">
        <v>41063</v>
      </c>
      <c r="G71" s="135" t="s">
        <v>17</v>
      </c>
      <c r="H71" s="112" t="s">
        <v>429</v>
      </c>
      <c r="I71" s="106">
        <v>4</v>
      </c>
      <c r="J71" s="154" t="s">
        <v>478</v>
      </c>
      <c r="K71" s="13"/>
      <c r="L71" s="33">
        <v>2</v>
      </c>
      <c r="M71" s="33">
        <v>7</v>
      </c>
      <c r="N71" s="33">
        <v>7</v>
      </c>
      <c r="O71" s="33">
        <v>4</v>
      </c>
      <c r="P71" s="33">
        <v>0</v>
      </c>
      <c r="Q71" s="33">
        <v>0</v>
      </c>
      <c r="R71" s="33">
        <v>0</v>
      </c>
      <c r="S71" s="13">
        <f t="shared" ref="S71:S102" si="4">SUM(L71+M71+N71+O71+P71+Q71+R71)</f>
        <v>20</v>
      </c>
      <c r="T71" s="229">
        <f t="shared" ref="T71:T102" si="5">S71*100/49</f>
        <v>40.816326530612244</v>
      </c>
    </row>
    <row r="72" spans="1:20" ht="15.75" customHeight="1" x14ac:dyDescent="0.2">
      <c r="A72" s="111">
        <v>66</v>
      </c>
      <c r="B72" s="107" t="s">
        <v>141</v>
      </c>
      <c r="C72" s="107" t="s">
        <v>142</v>
      </c>
      <c r="D72" s="107" t="s">
        <v>85</v>
      </c>
      <c r="E72" s="106" t="s">
        <v>33</v>
      </c>
      <c r="F72" s="25">
        <v>41114</v>
      </c>
      <c r="G72" s="135" t="s">
        <v>17</v>
      </c>
      <c r="H72" s="107" t="s">
        <v>420</v>
      </c>
      <c r="I72" s="106">
        <v>4</v>
      </c>
      <c r="J72" s="143" t="s">
        <v>443</v>
      </c>
      <c r="K72" s="13"/>
      <c r="L72" s="33">
        <v>0</v>
      </c>
      <c r="M72" s="33">
        <v>7</v>
      </c>
      <c r="N72" s="33">
        <v>6</v>
      </c>
      <c r="O72" s="33">
        <v>7</v>
      </c>
      <c r="P72" s="33">
        <v>0</v>
      </c>
      <c r="Q72" s="33">
        <v>0</v>
      </c>
      <c r="R72" s="33">
        <v>0</v>
      </c>
      <c r="S72" s="13">
        <f t="shared" si="4"/>
        <v>20</v>
      </c>
      <c r="T72" s="229">
        <f t="shared" si="5"/>
        <v>40.816326530612244</v>
      </c>
    </row>
    <row r="73" spans="1:20" ht="15.75" customHeight="1" x14ac:dyDescent="0.2">
      <c r="A73" s="111">
        <v>67</v>
      </c>
      <c r="B73" s="113" t="s">
        <v>110</v>
      </c>
      <c r="C73" s="113" t="s">
        <v>329</v>
      </c>
      <c r="D73" s="113" t="s">
        <v>71</v>
      </c>
      <c r="E73" s="111" t="s">
        <v>309</v>
      </c>
      <c r="F73" s="104">
        <v>41090</v>
      </c>
      <c r="G73" s="135" t="s">
        <v>17</v>
      </c>
      <c r="H73" s="23" t="s">
        <v>424</v>
      </c>
      <c r="I73" s="106">
        <v>4</v>
      </c>
      <c r="J73" s="27" t="s">
        <v>463</v>
      </c>
      <c r="K73" s="13"/>
      <c r="L73" s="33">
        <v>1</v>
      </c>
      <c r="M73" s="33">
        <v>7</v>
      </c>
      <c r="N73" s="33">
        <v>7</v>
      </c>
      <c r="O73" s="33">
        <v>1</v>
      </c>
      <c r="P73" s="33">
        <v>1</v>
      </c>
      <c r="Q73" s="33">
        <v>1</v>
      </c>
      <c r="R73" s="33">
        <v>1</v>
      </c>
      <c r="S73" s="13">
        <f t="shared" si="4"/>
        <v>19</v>
      </c>
      <c r="T73" s="229">
        <f t="shared" si="5"/>
        <v>38.775510204081634</v>
      </c>
    </row>
    <row r="74" spans="1:20" ht="15.75" customHeight="1" x14ac:dyDescent="0.2">
      <c r="A74" s="111">
        <v>68</v>
      </c>
      <c r="B74" s="130" t="s">
        <v>157</v>
      </c>
      <c r="C74" s="130" t="s">
        <v>241</v>
      </c>
      <c r="D74" s="130" t="s">
        <v>192</v>
      </c>
      <c r="E74" s="118" t="s">
        <v>26</v>
      </c>
      <c r="F74" s="132" t="s">
        <v>242</v>
      </c>
      <c r="G74" s="135" t="s">
        <v>17</v>
      </c>
      <c r="H74" s="130" t="s">
        <v>423</v>
      </c>
      <c r="I74" s="106">
        <v>4</v>
      </c>
      <c r="J74" s="146" t="s">
        <v>457</v>
      </c>
      <c r="K74" s="13"/>
      <c r="L74" s="33">
        <v>7</v>
      </c>
      <c r="M74" s="33">
        <v>0</v>
      </c>
      <c r="N74" s="33">
        <v>0</v>
      </c>
      <c r="O74" s="33">
        <v>7</v>
      </c>
      <c r="P74" s="33">
        <v>1</v>
      </c>
      <c r="Q74" s="33">
        <v>0</v>
      </c>
      <c r="R74" s="33">
        <v>4</v>
      </c>
      <c r="S74" s="13">
        <f t="shared" si="4"/>
        <v>19</v>
      </c>
      <c r="T74" s="229">
        <f t="shared" si="5"/>
        <v>38.775510204081634</v>
      </c>
    </row>
    <row r="75" spans="1:20" ht="15.75" customHeight="1" x14ac:dyDescent="0.2">
      <c r="A75" s="111">
        <v>69</v>
      </c>
      <c r="B75" s="130" t="s">
        <v>268</v>
      </c>
      <c r="C75" s="130" t="s">
        <v>269</v>
      </c>
      <c r="D75" s="130" t="s">
        <v>263</v>
      </c>
      <c r="E75" s="131" t="s">
        <v>26</v>
      </c>
      <c r="F75" s="132">
        <v>41144</v>
      </c>
      <c r="G75" s="135" t="s">
        <v>17</v>
      </c>
      <c r="H75" s="130" t="s">
        <v>423</v>
      </c>
      <c r="I75" s="106">
        <v>4</v>
      </c>
      <c r="J75" s="146" t="s">
        <v>456</v>
      </c>
      <c r="K75" s="13"/>
      <c r="L75" s="33">
        <v>7</v>
      </c>
      <c r="M75" s="33">
        <v>7</v>
      </c>
      <c r="N75" s="33">
        <v>5</v>
      </c>
      <c r="O75" s="33">
        <v>0</v>
      </c>
      <c r="P75" s="33">
        <v>0</v>
      </c>
      <c r="Q75" s="33">
        <v>0</v>
      </c>
      <c r="R75" s="33">
        <v>0</v>
      </c>
      <c r="S75" s="13">
        <f t="shared" si="4"/>
        <v>19</v>
      </c>
      <c r="T75" s="229">
        <f t="shared" si="5"/>
        <v>38.775510204081634</v>
      </c>
    </row>
    <row r="76" spans="1:20" ht="15.75" customHeight="1" x14ac:dyDescent="0.2">
      <c r="A76" s="111">
        <v>70</v>
      </c>
      <c r="B76" s="23" t="s">
        <v>155</v>
      </c>
      <c r="C76" s="23" t="s">
        <v>105</v>
      </c>
      <c r="D76" s="23" t="s">
        <v>156</v>
      </c>
      <c r="E76" s="106" t="s">
        <v>33</v>
      </c>
      <c r="F76" s="104">
        <v>41239</v>
      </c>
      <c r="G76" s="135" t="s">
        <v>17</v>
      </c>
      <c r="H76" s="23" t="s">
        <v>421</v>
      </c>
      <c r="I76" s="106">
        <v>4</v>
      </c>
      <c r="J76" s="144" t="s">
        <v>445</v>
      </c>
      <c r="K76" s="13"/>
      <c r="L76" s="33">
        <v>0</v>
      </c>
      <c r="M76" s="33">
        <v>5</v>
      </c>
      <c r="N76" s="33">
        <v>7</v>
      </c>
      <c r="O76" s="33">
        <v>0</v>
      </c>
      <c r="P76" s="33">
        <v>7</v>
      </c>
      <c r="Q76" s="33">
        <v>0</v>
      </c>
      <c r="R76" s="33">
        <v>0</v>
      </c>
      <c r="S76" s="13">
        <f t="shared" si="4"/>
        <v>19</v>
      </c>
      <c r="T76" s="229">
        <f t="shared" si="5"/>
        <v>38.775510204081634</v>
      </c>
    </row>
    <row r="77" spans="1:20" ht="15.75" customHeight="1" x14ac:dyDescent="0.2">
      <c r="A77" s="111">
        <v>71</v>
      </c>
      <c r="B77" s="23" t="s">
        <v>190</v>
      </c>
      <c r="C77" s="23" t="s">
        <v>191</v>
      </c>
      <c r="D77" s="23" t="s">
        <v>192</v>
      </c>
      <c r="E77" s="111" t="s">
        <v>26</v>
      </c>
      <c r="F77" s="104">
        <v>40982</v>
      </c>
      <c r="G77" s="135" t="s">
        <v>17</v>
      </c>
      <c r="H77" s="23" t="s">
        <v>421</v>
      </c>
      <c r="I77" s="106">
        <v>4</v>
      </c>
      <c r="J77" s="144" t="s">
        <v>445</v>
      </c>
      <c r="K77" s="13"/>
      <c r="L77" s="33">
        <v>1</v>
      </c>
      <c r="M77" s="33">
        <v>7</v>
      </c>
      <c r="N77" s="33">
        <v>7</v>
      </c>
      <c r="O77" s="33">
        <v>1</v>
      </c>
      <c r="P77" s="33">
        <v>1</v>
      </c>
      <c r="Q77" s="33">
        <v>1</v>
      </c>
      <c r="R77" s="33">
        <v>0</v>
      </c>
      <c r="S77" s="13">
        <f t="shared" si="4"/>
        <v>18</v>
      </c>
      <c r="T77" s="229">
        <f t="shared" si="5"/>
        <v>36.734693877551024</v>
      </c>
    </row>
    <row r="78" spans="1:20" ht="15.75" customHeight="1" x14ac:dyDescent="0.2">
      <c r="A78" s="111">
        <v>72</v>
      </c>
      <c r="B78" s="23" t="s">
        <v>164</v>
      </c>
      <c r="C78" s="23" t="s">
        <v>165</v>
      </c>
      <c r="D78" s="23" t="s">
        <v>166</v>
      </c>
      <c r="E78" s="111" t="s">
        <v>33</v>
      </c>
      <c r="F78" s="104">
        <v>41075</v>
      </c>
      <c r="G78" s="135" t="s">
        <v>17</v>
      </c>
      <c r="H78" s="23" t="s">
        <v>421</v>
      </c>
      <c r="I78" s="106">
        <v>4</v>
      </c>
      <c r="J78" s="144" t="s">
        <v>449</v>
      </c>
      <c r="K78" s="13"/>
      <c r="L78" s="33">
        <v>1</v>
      </c>
      <c r="M78" s="33">
        <v>7</v>
      </c>
      <c r="N78" s="33">
        <v>7</v>
      </c>
      <c r="O78" s="33">
        <v>1</v>
      </c>
      <c r="P78" s="33">
        <v>1</v>
      </c>
      <c r="Q78" s="33">
        <v>1</v>
      </c>
      <c r="R78" s="33">
        <v>0</v>
      </c>
      <c r="S78" s="13">
        <f t="shared" si="4"/>
        <v>18</v>
      </c>
      <c r="T78" s="229">
        <f t="shared" si="5"/>
        <v>36.734693877551024</v>
      </c>
    </row>
    <row r="79" spans="1:20" ht="15.75" customHeight="1" x14ac:dyDescent="0.2">
      <c r="A79" s="111">
        <v>73</v>
      </c>
      <c r="B79" s="24" t="s">
        <v>97</v>
      </c>
      <c r="C79" s="24" t="s">
        <v>81</v>
      </c>
      <c r="D79" s="24" t="s">
        <v>61</v>
      </c>
      <c r="E79" s="104" t="s">
        <v>26</v>
      </c>
      <c r="F79" s="104">
        <v>41122</v>
      </c>
      <c r="G79" s="135" t="s">
        <v>17</v>
      </c>
      <c r="H79" s="136" t="s">
        <v>417</v>
      </c>
      <c r="I79" s="106">
        <v>4</v>
      </c>
      <c r="J79" s="199" t="s">
        <v>437</v>
      </c>
      <c r="K79" s="13"/>
      <c r="L79" s="33">
        <v>1</v>
      </c>
      <c r="M79" s="33">
        <v>7</v>
      </c>
      <c r="N79" s="33">
        <v>7</v>
      </c>
      <c r="O79" s="33">
        <v>1</v>
      </c>
      <c r="P79" s="33">
        <v>1</v>
      </c>
      <c r="Q79" s="33">
        <v>1</v>
      </c>
      <c r="R79" s="33">
        <v>0</v>
      </c>
      <c r="S79" s="13">
        <f t="shared" si="4"/>
        <v>18</v>
      </c>
      <c r="T79" s="229">
        <f t="shared" si="5"/>
        <v>36.734693877551024</v>
      </c>
    </row>
    <row r="80" spans="1:20" ht="15.75" customHeight="1" x14ac:dyDescent="0.2">
      <c r="A80" s="111">
        <v>74</v>
      </c>
      <c r="B80" s="130" t="s">
        <v>261</v>
      </c>
      <c r="C80" s="130" t="s">
        <v>262</v>
      </c>
      <c r="D80" s="130" t="s">
        <v>263</v>
      </c>
      <c r="E80" s="131" t="s">
        <v>26</v>
      </c>
      <c r="F80" s="132" t="s">
        <v>264</v>
      </c>
      <c r="G80" s="135" t="s">
        <v>17</v>
      </c>
      <c r="H80" s="130" t="s">
        <v>423</v>
      </c>
      <c r="I80" s="106">
        <v>4</v>
      </c>
      <c r="J80" s="146" t="s">
        <v>458</v>
      </c>
      <c r="K80" s="13"/>
      <c r="L80" s="33">
        <v>1</v>
      </c>
      <c r="M80" s="33">
        <v>7</v>
      </c>
      <c r="N80" s="33">
        <v>7</v>
      </c>
      <c r="O80" s="33">
        <v>1</v>
      </c>
      <c r="P80" s="33">
        <v>1</v>
      </c>
      <c r="Q80" s="33">
        <v>0</v>
      </c>
      <c r="R80" s="33">
        <v>0</v>
      </c>
      <c r="S80" s="13">
        <f t="shared" si="4"/>
        <v>17</v>
      </c>
      <c r="T80" s="229">
        <f t="shared" si="5"/>
        <v>34.693877551020407</v>
      </c>
    </row>
    <row r="81" spans="1:20" ht="15.75" customHeight="1" x14ac:dyDescent="0.2">
      <c r="A81" s="111">
        <v>75</v>
      </c>
      <c r="B81" s="113" t="s">
        <v>333</v>
      </c>
      <c r="C81" s="113" t="s">
        <v>66</v>
      </c>
      <c r="D81" s="113" t="s">
        <v>334</v>
      </c>
      <c r="E81" s="111" t="s">
        <v>33</v>
      </c>
      <c r="F81" s="104">
        <v>40997</v>
      </c>
      <c r="G81" s="135" t="s">
        <v>17</v>
      </c>
      <c r="H81" s="113" t="s">
        <v>425</v>
      </c>
      <c r="I81" s="106">
        <v>4</v>
      </c>
      <c r="J81" s="27" t="s">
        <v>466</v>
      </c>
      <c r="K81" s="13"/>
      <c r="L81" s="33">
        <v>1</v>
      </c>
      <c r="M81" s="33">
        <v>7</v>
      </c>
      <c r="N81" s="33">
        <v>0</v>
      </c>
      <c r="O81" s="33">
        <v>7</v>
      </c>
      <c r="P81" s="33">
        <v>1</v>
      </c>
      <c r="Q81" s="33">
        <v>1</v>
      </c>
      <c r="R81" s="33">
        <v>0</v>
      </c>
      <c r="S81" s="13">
        <f t="shared" si="4"/>
        <v>17</v>
      </c>
      <c r="T81" s="229">
        <f t="shared" si="5"/>
        <v>34.693877551020407</v>
      </c>
    </row>
    <row r="82" spans="1:20" ht="15.75" customHeight="1" x14ac:dyDescent="0.2">
      <c r="A82" s="111">
        <v>76</v>
      </c>
      <c r="B82" s="113" t="s">
        <v>39</v>
      </c>
      <c r="C82" s="107" t="s">
        <v>40</v>
      </c>
      <c r="D82" s="107" t="s">
        <v>41</v>
      </c>
      <c r="E82" s="106" t="s">
        <v>33</v>
      </c>
      <c r="F82" s="105">
        <v>41218</v>
      </c>
      <c r="G82" s="135" t="s">
        <v>17</v>
      </c>
      <c r="H82" s="107" t="s">
        <v>416</v>
      </c>
      <c r="I82" s="106">
        <v>4</v>
      </c>
      <c r="J82" s="154" t="s">
        <v>432</v>
      </c>
      <c r="K82" s="13"/>
      <c r="L82" s="33">
        <v>1</v>
      </c>
      <c r="M82" s="33">
        <v>7</v>
      </c>
      <c r="N82" s="33">
        <v>7</v>
      </c>
      <c r="O82" s="33">
        <v>1</v>
      </c>
      <c r="P82" s="33">
        <v>1</v>
      </c>
      <c r="Q82" s="33">
        <v>0</v>
      </c>
      <c r="R82" s="33">
        <v>0</v>
      </c>
      <c r="S82" s="13">
        <f t="shared" si="4"/>
        <v>17</v>
      </c>
      <c r="T82" s="229">
        <f t="shared" si="5"/>
        <v>34.693877551020407</v>
      </c>
    </row>
    <row r="83" spans="1:20" ht="15.75" customHeight="1" x14ac:dyDescent="0.2">
      <c r="A83" s="111">
        <v>77</v>
      </c>
      <c r="B83" s="76" t="s">
        <v>221</v>
      </c>
      <c r="C83" s="76" t="s">
        <v>222</v>
      </c>
      <c r="D83" s="76" t="s">
        <v>55</v>
      </c>
      <c r="E83" s="111" t="s">
        <v>33</v>
      </c>
      <c r="F83" s="118" t="s">
        <v>223</v>
      </c>
      <c r="G83" s="135" t="s">
        <v>17</v>
      </c>
      <c r="H83" s="130" t="s">
        <v>423</v>
      </c>
      <c r="I83" s="106">
        <v>4</v>
      </c>
      <c r="J83" s="145" t="s">
        <v>454</v>
      </c>
      <c r="K83" s="13"/>
      <c r="L83" s="33">
        <v>1</v>
      </c>
      <c r="M83" s="33">
        <v>7</v>
      </c>
      <c r="N83" s="33">
        <v>1</v>
      </c>
      <c r="O83" s="33">
        <v>0</v>
      </c>
      <c r="P83" s="33">
        <v>7</v>
      </c>
      <c r="Q83" s="33">
        <v>1</v>
      </c>
      <c r="R83" s="33">
        <v>0</v>
      </c>
      <c r="S83" s="13">
        <f t="shared" si="4"/>
        <v>17</v>
      </c>
      <c r="T83" s="229">
        <f t="shared" si="5"/>
        <v>34.693877551020407</v>
      </c>
    </row>
    <row r="84" spans="1:20" ht="15.75" customHeight="1" x14ac:dyDescent="0.2">
      <c r="A84" s="111">
        <v>78</v>
      </c>
      <c r="B84" s="113" t="s">
        <v>59</v>
      </c>
      <c r="C84" s="113" t="s">
        <v>364</v>
      </c>
      <c r="D84" s="27" t="s">
        <v>148</v>
      </c>
      <c r="E84" s="111" t="s">
        <v>26</v>
      </c>
      <c r="F84" s="104">
        <v>41057</v>
      </c>
      <c r="G84" s="135" t="s">
        <v>17</v>
      </c>
      <c r="H84" s="28" t="s">
        <v>425</v>
      </c>
      <c r="I84" s="106">
        <v>4</v>
      </c>
      <c r="J84" s="27" t="s">
        <v>467</v>
      </c>
      <c r="K84" s="13"/>
      <c r="L84" s="33">
        <v>1</v>
      </c>
      <c r="M84" s="33">
        <v>7</v>
      </c>
      <c r="N84" s="33">
        <v>7</v>
      </c>
      <c r="O84" s="33">
        <v>1</v>
      </c>
      <c r="P84" s="33">
        <v>0</v>
      </c>
      <c r="Q84" s="33">
        <v>1</v>
      </c>
      <c r="R84" s="33">
        <v>0</v>
      </c>
      <c r="S84" s="13">
        <f t="shared" si="4"/>
        <v>17</v>
      </c>
      <c r="T84" s="229">
        <f t="shared" si="5"/>
        <v>34.693877551020407</v>
      </c>
    </row>
    <row r="85" spans="1:20" ht="15.75" customHeight="1" x14ac:dyDescent="0.2">
      <c r="A85" s="111">
        <v>79</v>
      </c>
      <c r="B85" s="130" t="s">
        <v>250</v>
      </c>
      <c r="C85" s="130" t="s">
        <v>205</v>
      </c>
      <c r="D85" s="146" t="s">
        <v>71</v>
      </c>
      <c r="E85" s="131" t="s">
        <v>33</v>
      </c>
      <c r="F85" s="132" t="s">
        <v>251</v>
      </c>
      <c r="G85" s="135" t="s">
        <v>17</v>
      </c>
      <c r="H85" s="197" t="s">
        <v>423</v>
      </c>
      <c r="I85" s="106">
        <v>4</v>
      </c>
      <c r="J85" s="146" t="s">
        <v>458</v>
      </c>
      <c r="K85" s="13"/>
      <c r="L85" s="33">
        <v>0</v>
      </c>
      <c r="M85" s="33">
        <v>7</v>
      </c>
      <c r="N85" s="33">
        <v>7</v>
      </c>
      <c r="O85" s="33">
        <v>1</v>
      </c>
      <c r="P85" s="33">
        <v>1</v>
      </c>
      <c r="Q85" s="33">
        <v>1</v>
      </c>
      <c r="R85" s="33">
        <v>0</v>
      </c>
      <c r="S85" s="13">
        <f t="shared" si="4"/>
        <v>17</v>
      </c>
      <c r="T85" s="229">
        <f t="shared" si="5"/>
        <v>34.693877551020407</v>
      </c>
    </row>
    <row r="86" spans="1:20" ht="15.75" customHeight="1" x14ac:dyDescent="0.2">
      <c r="A86" s="111">
        <v>80</v>
      </c>
      <c r="B86" s="130" t="s">
        <v>1019</v>
      </c>
      <c r="C86" s="130" t="s">
        <v>284</v>
      </c>
      <c r="D86" s="146" t="s">
        <v>285</v>
      </c>
      <c r="E86" s="132" t="s">
        <v>26</v>
      </c>
      <c r="F86" s="132" t="s">
        <v>286</v>
      </c>
      <c r="G86" s="135" t="s">
        <v>17</v>
      </c>
      <c r="H86" s="197" t="s">
        <v>423</v>
      </c>
      <c r="I86" s="106">
        <v>4</v>
      </c>
      <c r="J86" s="147" t="s">
        <v>461</v>
      </c>
      <c r="K86" s="13"/>
      <c r="L86" s="33">
        <v>1</v>
      </c>
      <c r="M86" s="33">
        <v>0</v>
      </c>
      <c r="N86" s="33">
        <v>7</v>
      </c>
      <c r="O86" s="33">
        <v>1</v>
      </c>
      <c r="P86" s="33">
        <v>1</v>
      </c>
      <c r="Q86" s="33">
        <v>7</v>
      </c>
      <c r="R86" s="33">
        <v>0</v>
      </c>
      <c r="S86" s="13">
        <f t="shared" si="4"/>
        <v>17</v>
      </c>
      <c r="T86" s="229">
        <f t="shared" si="5"/>
        <v>34.693877551020407</v>
      </c>
    </row>
    <row r="87" spans="1:20" ht="15.75" customHeight="1" x14ac:dyDescent="0.2">
      <c r="A87" s="111">
        <v>81</v>
      </c>
      <c r="B87" s="112" t="s">
        <v>410</v>
      </c>
      <c r="C87" s="112" t="s">
        <v>411</v>
      </c>
      <c r="D87" s="154" t="s">
        <v>25</v>
      </c>
      <c r="E87" s="106" t="s">
        <v>26</v>
      </c>
      <c r="F87" s="31">
        <v>41302</v>
      </c>
      <c r="G87" s="135" t="s">
        <v>17</v>
      </c>
      <c r="H87" s="195" t="s">
        <v>430</v>
      </c>
      <c r="I87" s="106">
        <v>4</v>
      </c>
      <c r="J87" s="154" t="s">
        <v>482</v>
      </c>
      <c r="K87" s="13"/>
      <c r="L87" s="33">
        <v>0</v>
      </c>
      <c r="M87" s="33">
        <v>0</v>
      </c>
      <c r="N87" s="33">
        <v>3</v>
      </c>
      <c r="O87" s="33">
        <v>7</v>
      </c>
      <c r="P87" s="33">
        <v>0</v>
      </c>
      <c r="Q87" s="33">
        <v>7</v>
      </c>
      <c r="R87" s="33">
        <v>0</v>
      </c>
      <c r="S87" s="13">
        <f t="shared" si="4"/>
        <v>17</v>
      </c>
      <c r="T87" s="229">
        <f t="shared" si="5"/>
        <v>34.693877551020407</v>
      </c>
    </row>
    <row r="88" spans="1:20" ht="15.75" customHeight="1" x14ac:dyDescent="0.2">
      <c r="A88" s="111">
        <v>82</v>
      </c>
      <c r="B88" s="113" t="s">
        <v>335</v>
      </c>
      <c r="C88" s="113" t="s">
        <v>336</v>
      </c>
      <c r="D88" s="27" t="s">
        <v>263</v>
      </c>
      <c r="E88" s="111" t="s">
        <v>26</v>
      </c>
      <c r="F88" s="104">
        <v>41107</v>
      </c>
      <c r="G88" s="135" t="s">
        <v>17</v>
      </c>
      <c r="H88" s="28" t="s">
        <v>425</v>
      </c>
      <c r="I88" s="106">
        <v>4</v>
      </c>
      <c r="J88" s="27" t="s">
        <v>467</v>
      </c>
      <c r="K88" s="13"/>
      <c r="L88" s="33">
        <v>0</v>
      </c>
      <c r="M88" s="33">
        <v>7</v>
      </c>
      <c r="N88" s="33">
        <v>7</v>
      </c>
      <c r="O88" s="33">
        <v>1</v>
      </c>
      <c r="P88" s="33">
        <v>1</v>
      </c>
      <c r="Q88" s="33">
        <v>0</v>
      </c>
      <c r="R88" s="33">
        <v>0</v>
      </c>
      <c r="S88" s="13">
        <f t="shared" si="4"/>
        <v>16</v>
      </c>
      <c r="T88" s="229">
        <f t="shared" si="5"/>
        <v>32.653061224489797</v>
      </c>
    </row>
    <row r="89" spans="1:20" ht="15.75" customHeight="1" x14ac:dyDescent="0.2">
      <c r="A89" s="111">
        <v>83</v>
      </c>
      <c r="B89" s="113" t="s">
        <v>349</v>
      </c>
      <c r="C89" s="113" t="s">
        <v>350</v>
      </c>
      <c r="D89" s="27" t="s">
        <v>315</v>
      </c>
      <c r="E89" s="111" t="s">
        <v>33</v>
      </c>
      <c r="F89" s="104">
        <v>40968</v>
      </c>
      <c r="G89" s="135" t="s">
        <v>17</v>
      </c>
      <c r="H89" s="28" t="s">
        <v>425</v>
      </c>
      <c r="I89" s="106">
        <v>4</v>
      </c>
      <c r="J89" s="27" t="s">
        <v>469</v>
      </c>
      <c r="K89" s="13"/>
      <c r="L89" s="33">
        <v>0</v>
      </c>
      <c r="M89" s="33">
        <v>7</v>
      </c>
      <c r="N89" s="33">
        <v>7</v>
      </c>
      <c r="O89" s="33">
        <v>1</v>
      </c>
      <c r="P89" s="33">
        <v>1</v>
      </c>
      <c r="Q89" s="33">
        <v>0</v>
      </c>
      <c r="R89" s="33">
        <v>0</v>
      </c>
      <c r="S89" s="13">
        <f t="shared" si="4"/>
        <v>16</v>
      </c>
      <c r="T89" s="229">
        <f t="shared" si="5"/>
        <v>32.653061224489797</v>
      </c>
    </row>
    <row r="90" spans="1:20" ht="15.75" customHeight="1" x14ac:dyDescent="0.2">
      <c r="A90" s="111">
        <v>84</v>
      </c>
      <c r="B90" s="113" t="s">
        <v>161</v>
      </c>
      <c r="C90" s="113" t="s">
        <v>197</v>
      </c>
      <c r="D90" s="27" t="s">
        <v>29</v>
      </c>
      <c r="E90" s="111" t="s">
        <v>26</v>
      </c>
      <c r="F90" s="104">
        <v>41181</v>
      </c>
      <c r="G90" s="135" t="s">
        <v>17</v>
      </c>
      <c r="H90" s="28" t="s">
        <v>422</v>
      </c>
      <c r="I90" s="106">
        <v>4</v>
      </c>
      <c r="J90" s="27" t="s">
        <v>450</v>
      </c>
      <c r="K90" s="13"/>
      <c r="L90" s="33">
        <v>0</v>
      </c>
      <c r="M90" s="33">
        <v>7</v>
      </c>
      <c r="N90" s="33">
        <v>7</v>
      </c>
      <c r="O90" s="33">
        <v>0</v>
      </c>
      <c r="P90" s="33">
        <v>1</v>
      </c>
      <c r="Q90" s="33">
        <v>1</v>
      </c>
      <c r="R90" s="33">
        <v>0</v>
      </c>
      <c r="S90" s="13">
        <f t="shared" si="4"/>
        <v>16</v>
      </c>
      <c r="T90" s="229">
        <f t="shared" si="5"/>
        <v>32.653061224489797</v>
      </c>
    </row>
    <row r="91" spans="1:20" ht="15.75" customHeight="1" x14ac:dyDescent="0.2">
      <c r="A91" s="111">
        <v>85</v>
      </c>
      <c r="B91" s="23" t="s">
        <v>178</v>
      </c>
      <c r="C91" s="23" t="s">
        <v>179</v>
      </c>
      <c r="D91" s="144" t="s">
        <v>116</v>
      </c>
      <c r="E91" s="111" t="s">
        <v>26</v>
      </c>
      <c r="F91" s="104">
        <v>41184</v>
      </c>
      <c r="G91" s="135" t="s">
        <v>17</v>
      </c>
      <c r="H91" s="196" t="s">
        <v>421</v>
      </c>
      <c r="I91" s="106">
        <v>4</v>
      </c>
      <c r="J91" s="144" t="s">
        <v>449</v>
      </c>
      <c r="K91" s="13"/>
      <c r="L91" s="33">
        <v>0</v>
      </c>
      <c r="M91" s="33">
        <v>0</v>
      </c>
      <c r="N91" s="33">
        <v>7</v>
      </c>
      <c r="O91" s="33">
        <v>7</v>
      </c>
      <c r="P91" s="33">
        <v>1</v>
      </c>
      <c r="Q91" s="33">
        <v>1</v>
      </c>
      <c r="R91" s="33">
        <v>0</v>
      </c>
      <c r="S91" s="13">
        <f t="shared" si="4"/>
        <v>16</v>
      </c>
      <c r="T91" s="229">
        <f t="shared" si="5"/>
        <v>32.653061224489797</v>
      </c>
    </row>
    <row r="92" spans="1:20" ht="15.75" customHeight="1" x14ac:dyDescent="0.2">
      <c r="A92" s="111">
        <v>86</v>
      </c>
      <c r="B92" s="113" t="s">
        <v>51</v>
      </c>
      <c r="C92" s="107" t="s">
        <v>52</v>
      </c>
      <c r="D92" s="143" t="s">
        <v>53</v>
      </c>
      <c r="E92" s="106" t="s">
        <v>33</v>
      </c>
      <c r="F92" s="105">
        <v>41387</v>
      </c>
      <c r="G92" s="135" t="s">
        <v>17</v>
      </c>
      <c r="H92" s="193" t="s">
        <v>416</v>
      </c>
      <c r="I92" s="106">
        <v>4</v>
      </c>
      <c r="J92" s="154" t="s">
        <v>433</v>
      </c>
      <c r="K92" s="13"/>
      <c r="L92" s="33">
        <v>1</v>
      </c>
      <c r="M92" s="33">
        <v>7</v>
      </c>
      <c r="N92" s="33">
        <v>7</v>
      </c>
      <c r="O92" s="33">
        <v>0</v>
      </c>
      <c r="P92" s="33">
        <v>1</v>
      </c>
      <c r="Q92" s="33">
        <v>0</v>
      </c>
      <c r="R92" s="33">
        <v>0</v>
      </c>
      <c r="S92" s="13">
        <f t="shared" si="4"/>
        <v>16</v>
      </c>
      <c r="T92" s="229">
        <f t="shared" si="5"/>
        <v>32.653061224489797</v>
      </c>
    </row>
    <row r="93" spans="1:20" ht="15.75" customHeight="1" x14ac:dyDescent="0.2">
      <c r="A93" s="111">
        <v>87</v>
      </c>
      <c r="B93" s="112" t="s">
        <v>403</v>
      </c>
      <c r="C93" s="112" t="s">
        <v>52</v>
      </c>
      <c r="D93" s="154" t="s">
        <v>156</v>
      </c>
      <c r="E93" s="106" t="s">
        <v>33</v>
      </c>
      <c r="F93" s="105">
        <v>41080</v>
      </c>
      <c r="G93" s="135" t="s">
        <v>17</v>
      </c>
      <c r="H93" s="195" t="s">
        <v>429</v>
      </c>
      <c r="I93" s="106">
        <v>4</v>
      </c>
      <c r="J93" s="154" t="s">
        <v>478</v>
      </c>
      <c r="K93" s="13"/>
      <c r="L93" s="33">
        <v>1</v>
      </c>
      <c r="M93" s="33">
        <v>0</v>
      </c>
      <c r="N93" s="33">
        <v>7</v>
      </c>
      <c r="O93" s="33">
        <v>7</v>
      </c>
      <c r="P93" s="33">
        <v>1</v>
      </c>
      <c r="Q93" s="33">
        <v>0</v>
      </c>
      <c r="R93" s="33">
        <v>0</v>
      </c>
      <c r="S93" s="13">
        <f t="shared" si="4"/>
        <v>16</v>
      </c>
      <c r="T93" s="229">
        <f t="shared" si="5"/>
        <v>32.653061224489797</v>
      </c>
    </row>
    <row r="94" spans="1:20" ht="15.75" customHeight="1" x14ac:dyDescent="0.2">
      <c r="A94" s="111">
        <v>88</v>
      </c>
      <c r="B94" s="130" t="s">
        <v>246</v>
      </c>
      <c r="C94" s="130" t="s">
        <v>247</v>
      </c>
      <c r="D94" s="146" t="s">
        <v>248</v>
      </c>
      <c r="E94" s="131" t="s">
        <v>26</v>
      </c>
      <c r="F94" s="132" t="s">
        <v>249</v>
      </c>
      <c r="G94" s="135" t="s">
        <v>17</v>
      </c>
      <c r="H94" s="197" t="s">
        <v>423</v>
      </c>
      <c r="I94" s="106">
        <v>4</v>
      </c>
      <c r="J94" s="146" t="s">
        <v>454</v>
      </c>
      <c r="K94" s="13"/>
      <c r="L94" s="33">
        <v>0</v>
      </c>
      <c r="M94" s="33">
        <v>7</v>
      </c>
      <c r="N94" s="33">
        <v>7</v>
      </c>
      <c r="O94" s="33">
        <v>1</v>
      </c>
      <c r="P94" s="33">
        <v>0</v>
      </c>
      <c r="Q94" s="33">
        <v>1</v>
      </c>
      <c r="R94" s="33">
        <v>0</v>
      </c>
      <c r="S94" s="13">
        <f t="shared" si="4"/>
        <v>16</v>
      </c>
      <c r="T94" s="229">
        <f t="shared" si="5"/>
        <v>32.653061224489797</v>
      </c>
    </row>
    <row r="95" spans="1:20" ht="15.75" customHeight="1" x14ac:dyDescent="0.2">
      <c r="A95" s="111">
        <v>89</v>
      </c>
      <c r="B95" s="113" t="s">
        <v>347</v>
      </c>
      <c r="C95" s="113" t="s">
        <v>181</v>
      </c>
      <c r="D95" s="113" t="s">
        <v>348</v>
      </c>
      <c r="E95" s="29" t="s">
        <v>26</v>
      </c>
      <c r="F95" s="104">
        <v>41319</v>
      </c>
      <c r="G95" s="135" t="s">
        <v>17</v>
      </c>
      <c r="H95" s="35" t="s">
        <v>425</v>
      </c>
      <c r="I95" s="106">
        <v>4</v>
      </c>
      <c r="J95" s="27" t="s">
        <v>467</v>
      </c>
      <c r="K95" s="13"/>
      <c r="L95" s="33">
        <v>0</v>
      </c>
      <c r="M95" s="33">
        <v>0</v>
      </c>
      <c r="N95" s="33">
        <v>7</v>
      </c>
      <c r="O95" s="33">
        <v>7</v>
      </c>
      <c r="P95" s="33">
        <v>1</v>
      </c>
      <c r="Q95" s="33">
        <v>1</v>
      </c>
      <c r="R95" s="33">
        <v>0</v>
      </c>
      <c r="S95" s="13">
        <f t="shared" si="4"/>
        <v>16</v>
      </c>
      <c r="T95" s="229">
        <f t="shared" si="5"/>
        <v>32.653061224489797</v>
      </c>
    </row>
    <row r="96" spans="1:20" ht="15.75" customHeight="1" x14ac:dyDescent="0.2">
      <c r="A96" s="111">
        <v>90</v>
      </c>
      <c r="B96" s="112" t="s">
        <v>412</v>
      </c>
      <c r="C96" s="112" t="s">
        <v>99</v>
      </c>
      <c r="D96" s="112" t="s">
        <v>217</v>
      </c>
      <c r="E96" s="182" t="s">
        <v>26</v>
      </c>
      <c r="F96" s="191">
        <v>41270</v>
      </c>
      <c r="G96" s="135" t="s">
        <v>17</v>
      </c>
      <c r="H96" s="112" t="s">
        <v>430</v>
      </c>
      <c r="I96" s="106">
        <v>4</v>
      </c>
      <c r="J96" s="154" t="s">
        <v>482</v>
      </c>
      <c r="K96" s="13"/>
      <c r="L96" s="33">
        <v>0</v>
      </c>
      <c r="M96" s="33">
        <v>0</v>
      </c>
      <c r="N96" s="33">
        <v>7</v>
      </c>
      <c r="O96" s="33">
        <v>7</v>
      </c>
      <c r="P96" s="33">
        <v>1</v>
      </c>
      <c r="Q96" s="33">
        <v>1</v>
      </c>
      <c r="R96" s="33">
        <v>0</v>
      </c>
      <c r="S96" s="13">
        <f t="shared" si="4"/>
        <v>16</v>
      </c>
      <c r="T96" s="229">
        <f t="shared" si="5"/>
        <v>32.653061224489797</v>
      </c>
    </row>
    <row r="97" spans="1:20" ht="15.75" customHeight="1" x14ac:dyDescent="0.2">
      <c r="A97" s="111">
        <v>91</v>
      </c>
      <c r="B97" s="113" t="s">
        <v>130</v>
      </c>
      <c r="C97" s="113" t="s">
        <v>131</v>
      </c>
      <c r="D97" s="54" t="s">
        <v>132</v>
      </c>
      <c r="E97" s="182" t="s">
        <v>33</v>
      </c>
      <c r="F97" s="217">
        <v>41018</v>
      </c>
      <c r="G97" s="135" t="s">
        <v>17</v>
      </c>
      <c r="H97" s="46" t="s">
        <v>419</v>
      </c>
      <c r="I97" s="106">
        <v>4</v>
      </c>
      <c r="J97" s="179" t="s">
        <v>441</v>
      </c>
      <c r="K97" s="13"/>
      <c r="L97" s="33">
        <v>0</v>
      </c>
      <c r="M97" s="33">
        <v>0</v>
      </c>
      <c r="N97" s="33">
        <v>7</v>
      </c>
      <c r="O97" s="33">
        <v>1</v>
      </c>
      <c r="P97" s="33">
        <v>1</v>
      </c>
      <c r="Q97" s="33">
        <v>7</v>
      </c>
      <c r="R97" s="33">
        <v>0</v>
      </c>
      <c r="S97" s="13">
        <f t="shared" si="4"/>
        <v>16</v>
      </c>
      <c r="T97" s="229">
        <f t="shared" si="5"/>
        <v>32.653061224489797</v>
      </c>
    </row>
    <row r="98" spans="1:20" ht="15.75" customHeight="1" x14ac:dyDescent="0.2">
      <c r="A98" s="111">
        <v>92</v>
      </c>
      <c r="B98" s="113" t="s">
        <v>27</v>
      </c>
      <c r="C98" s="113" t="s">
        <v>143</v>
      </c>
      <c r="D98" s="113" t="s">
        <v>140</v>
      </c>
      <c r="E98" s="29" t="s">
        <v>306</v>
      </c>
      <c r="F98" s="189">
        <v>41159</v>
      </c>
      <c r="G98" s="135" t="s">
        <v>17</v>
      </c>
      <c r="H98" s="23" t="s">
        <v>424</v>
      </c>
      <c r="I98" s="106">
        <v>4</v>
      </c>
      <c r="J98" s="27" t="s">
        <v>462</v>
      </c>
      <c r="K98" s="13"/>
      <c r="L98" s="33">
        <v>1</v>
      </c>
      <c r="M98" s="33">
        <v>0</v>
      </c>
      <c r="N98" s="33">
        <v>7</v>
      </c>
      <c r="O98" s="33">
        <v>7</v>
      </c>
      <c r="P98" s="33">
        <v>0</v>
      </c>
      <c r="Q98" s="33">
        <v>0</v>
      </c>
      <c r="R98" s="33">
        <v>0</v>
      </c>
      <c r="S98" s="13">
        <f t="shared" si="4"/>
        <v>15</v>
      </c>
      <c r="T98" s="229">
        <f t="shared" si="5"/>
        <v>30.612244897959183</v>
      </c>
    </row>
    <row r="99" spans="1:20" ht="15.75" customHeight="1" x14ac:dyDescent="0.2">
      <c r="A99" s="111">
        <v>93</v>
      </c>
      <c r="B99" s="23" t="s">
        <v>167</v>
      </c>
      <c r="C99" s="23" t="s">
        <v>168</v>
      </c>
      <c r="D99" s="23" t="s">
        <v>85</v>
      </c>
      <c r="E99" s="29" t="s">
        <v>33</v>
      </c>
      <c r="F99" s="189">
        <v>41093</v>
      </c>
      <c r="G99" s="135" t="s">
        <v>17</v>
      </c>
      <c r="H99" s="23" t="s">
        <v>421</v>
      </c>
      <c r="I99" s="106">
        <v>4</v>
      </c>
      <c r="J99" s="144" t="s">
        <v>449</v>
      </c>
      <c r="K99" s="13"/>
      <c r="L99" s="33">
        <v>1</v>
      </c>
      <c r="M99" s="33">
        <v>7</v>
      </c>
      <c r="N99" s="33">
        <v>7</v>
      </c>
      <c r="O99" s="33">
        <v>0</v>
      </c>
      <c r="P99" s="33">
        <v>0</v>
      </c>
      <c r="Q99" s="33">
        <v>0</v>
      </c>
      <c r="R99" s="33">
        <v>0</v>
      </c>
      <c r="S99" s="13">
        <f t="shared" si="4"/>
        <v>15</v>
      </c>
      <c r="T99" s="229">
        <f t="shared" si="5"/>
        <v>30.612244897959183</v>
      </c>
    </row>
    <row r="100" spans="1:20" ht="15.75" customHeight="1" x14ac:dyDescent="0.2">
      <c r="A100" s="111">
        <v>94</v>
      </c>
      <c r="B100" s="113" t="s">
        <v>357</v>
      </c>
      <c r="C100" s="113" t="s">
        <v>358</v>
      </c>
      <c r="D100" s="113" t="s">
        <v>90</v>
      </c>
      <c r="E100" s="181" t="s">
        <v>33</v>
      </c>
      <c r="F100" s="189">
        <v>41351</v>
      </c>
      <c r="G100" s="135" t="s">
        <v>17</v>
      </c>
      <c r="H100" s="113" t="s">
        <v>425</v>
      </c>
      <c r="I100" s="106">
        <v>4</v>
      </c>
      <c r="J100" s="27" t="s">
        <v>469</v>
      </c>
      <c r="K100" s="13"/>
      <c r="L100" s="33">
        <v>1</v>
      </c>
      <c r="M100" s="33">
        <v>0</v>
      </c>
      <c r="N100" s="33">
        <v>7</v>
      </c>
      <c r="O100" s="33">
        <v>7</v>
      </c>
      <c r="P100" s="33">
        <v>0</v>
      </c>
      <c r="Q100" s="33">
        <v>0</v>
      </c>
      <c r="R100" s="33">
        <v>0</v>
      </c>
      <c r="S100" s="13">
        <f t="shared" si="4"/>
        <v>15</v>
      </c>
      <c r="T100" s="229">
        <f t="shared" si="5"/>
        <v>30.612244897959183</v>
      </c>
    </row>
    <row r="101" spans="1:20" ht="15.75" customHeight="1" x14ac:dyDescent="0.2">
      <c r="A101" s="111">
        <v>95</v>
      </c>
      <c r="B101" s="107" t="s">
        <v>138</v>
      </c>
      <c r="C101" s="107" t="s">
        <v>139</v>
      </c>
      <c r="D101" s="107" t="s">
        <v>140</v>
      </c>
      <c r="E101" s="26" t="s">
        <v>26</v>
      </c>
      <c r="F101" s="204">
        <v>41119</v>
      </c>
      <c r="G101" s="135" t="s">
        <v>17</v>
      </c>
      <c r="H101" s="107" t="s">
        <v>420</v>
      </c>
      <c r="I101" s="106">
        <v>4</v>
      </c>
      <c r="J101" s="143" t="s">
        <v>442</v>
      </c>
      <c r="K101" s="13"/>
      <c r="L101" s="33">
        <v>1</v>
      </c>
      <c r="M101" s="33">
        <v>7</v>
      </c>
      <c r="N101" s="33">
        <v>0</v>
      </c>
      <c r="O101" s="33">
        <v>6</v>
      </c>
      <c r="P101" s="33">
        <v>1</v>
      </c>
      <c r="Q101" s="33">
        <v>0</v>
      </c>
      <c r="R101" s="33">
        <v>0</v>
      </c>
      <c r="S101" s="13">
        <f t="shared" si="4"/>
        <v>15</v>
      </c>
      <c r="T101" s="229">
        <f t="shared" si="5"/>
        <v>30.612244897959183</v>
      </c>
    </row>
    <row r="102" spans="1:20" ht="15.75" customHeight="1" x14ac:dyDescent="0.2">
      <c r="A102" s="111">
        <v>96</v>
      </c>
      <c r="B102" s="130" t="s">
        <v>300</v>
      </c>
      <c r="C102" s="130" t="s">
        <v>277</v>
      </c>
      <c r="D102" s="130" t="s">
        <v>278</v>
      </c>
      <c r="E102" s="184" t="s">
        <v>26</v>
      </c>
      <c r="F102" s="132" t="s">
        <v>279</v>
      </c>
      <c r="G102" s="135" t="s">
        <v>17</v>
      </c>
      <c r="H102" s="130" t="s">
        <v>423</v>
      </c>
      <c r="I102" s="106">
        <v>4</v>
      </c>
      <c r="J102" s="147" t="s">
        <v>459</v>
      </c>
      <c r="K102" s="13"/>
      <c r="L102" s="33">
        <v>0</v>
      </c>
      <c r="M102" s="33">
        <v>7</v>
      </c>
      <c r="N102" s="33">
        <v>7</v>
      </c>
      <c r="O102" s="33">
        <v>0</v>
      </c>
      <c r="P102" s="33">
        <v>1</v>
      </c>
      <c r="Q102" s="33">
        <v>0</v>
      </c>
      <c r="R102" s="33">
        <v>0</v>
      </c>
      <c r="S102" s="13">
        <f t="shared" si="4"/>
        <v>15</v>
      </c>
      <c r="T102" s="229">
        <f t="shared" si="5"/>
        <v>30.612244897959183</v>
      </c>
    </row>
    <row r="103" spans="1:20" ht="15.75" customHeight="1" x14ac:dyDescent="0.2">
      <c r="A103" s="111">
        <v>97</v>
      </c>
      <c r="B103" s="113" t="s">
        <v>128</v>
      </c>
      <c r="C103" s="113" t="s">
        <v>87</v>
      </c>
      <c r="D103" s="83" t="s">
        <v>129</v>
      </c>
      <c r="E103" s="26" t="s">
        <v>33</v>
      </c>
      <c r="F103" s="120">
        <v>41071</v>
      </c>
      <c r="G103" s="135" t="s">
        <v>17</v>
      </c>
      <c r="H103" s="46" t="s">
        <v>419</v>
      </c>
      <c r="I103" s="106">
        <v>4</v>
      </c>
      <c r="J103" s="179" t="s">
        <v>441</v>
      </c>
      <c r="K103" s="13"/>
      <c r="L103" s="33">
        <v>0</v>
      </c>
      <c r="M103" s="33">
        <v>0</v>
      </c>
      <c r="N103" s="33">
        <v>7</v>
      </c>
      <c r="O103" s="33">
        <v>7</v>
      </c>
      <c r="P103" s="33">
        <v>1</v>
      </c>
      <c r="Q103" s="33">
        <v>0</v>
      </c>
      <c r="R103" s="33">
        <v>0</v>
      </c>
      <c r="S103" s="13">
        <f t="shared" ref="S103:S134" si="6">SUM(L103+M103+N103+O103+P103+Q103+R103)</f>
        <v>15</v>
      </c>
      <c r="T103" s="229">
        <f t="shared" ref="T103:T134" si="7">S103*100/49</f>
        <v>30.612244897959183</v>
      </c>
    </row>
    <row r="104" spans="1:20" ht="15.75" customHeight="1" x14ac:dyDescent="0.2">
      <c r="A104" s="111">
        <v>98</v>
      </c>
      <c r="B104" s="113" t="s">
        <v>218</v>
      </c>
      <c r="C104" s="113" t="s">
        <v>219</v>
      </c>
      <c r="D104" s="113" t="s">
        <v>220</v>
      </c>
      <c r="E104" s="111" t="s">
        <v>33</v>
      </c>
      <c r="F104" s="104">
        <v>40920</v>
      </c>
      <c r="G104" s="135" t="s">
        <v>17</v>
      </c>
      <c r="H104" s="113" t="s">
        <v>422</v>
      </c>
      <c r="I104" s="106">
        <v>4</v>
      </c>
      <c r="J104" s="27" t="s">
        <v>453</v>
      </c>
      <c r="K104" s="13"/>
      <c r="L104" s="33">
        <v>0</v>
      </c>
      <c r="M104" s="33">
        <v>0</v>
      </c>
      <c r="N104" s="33">
        <v>5</v>
      </c>
      <c r="O104" s="33">
        <v>7</v>
      </c>
      <c r="P104" s="33">
        <v>1</v>
      </c>
      <c r="Q104" s="33">
        <v>1</v>
      </c>
      <c r="R104" s="33">
        <v>0</v>
      </c>
      <c r="S104" s="13">
        <f t="shared" si="6"/>
        <v>14</v>
      </c>
      <c r="T104" s="229">
        <f t="shared" si="7"/>
        <v>28.571428571428573</v>
      </c>
    </row>
    <row r="105" spans="1:20" ht="15.75" customHeight="1" x14ac:dyDescent="0.2">
      <c r="A105" s="111">
        <v>99</v>
      </c>
      <c r="B105" s="113" t="s">
        <v>386</v>
      </c>
      <c r="C105" s="113" t="s">
        <v>387</v>
      </c>
      <c r="D105" s="113" t="s">
        <v>137</v>
      </c>
      <c r="E105" s="106" t="s">
        <v>26</v>
      </c>
      <c r="F105" s="104">
        <v>41080</v>
      </c>
      <c r="G105" s="135" t="s">
        <v>17</v>
      </c>
      <c r="H105" s="113" t="s">
        <v>428</v>
      </c>
      <c r="I105" s="106">
        <v>4</v>
      </c>
      <c r="J105" s="27" t="s">
        <v>475</v>
      </c>
      <c r="K105" s="13"/>
      <c r="L105" s="33">
        <v>7</v>
      </c>
      <c r="M105" s="33">
        <v>0</v>
      </c>
      <c r="N105" s="33">
        <v>7</v>
      </c>
      <c r="O105" s="33">
        <v>0</v>
      </c>
      <c r="P105" s="33">
        <v>0</v>
      </c>
      <c r="Q105" s="33">
        <v>0</v>
      </c>
      <c r="R105" s="33">
        <v>0</v>
      </c>
      <c r="S105" s="13">
        <f t="shared" si="6"/>
        <v>14</v>
      </c>
      <c r="T105" s="229">
        <f t="shared" si="7"/>
        <v>28.571428571428573</v>
      </c>
    </row>
    <row r="106" spans="1:20" ht="15.75" customHeight="1" x14ac:dyDescent="0.2">
      <c r="A106" s="111">
        <v>100</v>
      </c>
      <c r="B106" s="113" t="s">
        <v>157</v>
      </c>
      <c r="C106" s="113" t="s">
        <v>359</v>
      </c>
      <c r="D106" s="113" t="s">
        <v>360</v>
      </c>
      <c r="E106" s="111" t="s">
        <v>26</v>
      </c>
      <c r="F106" s="104">
        <v>40994</v>
      </c>
      <c r="G106" s="135" t="s">
        <v>17</v>
      </c>
      <c r="H106" s="113" t="s">
        <v>425</v>
      </c>
      <c r="I106" s="106">
        <v>4</v>
      </c>
      <c r="J106" s="27" t="s">
        <v>470</v>
      </c>
      <c r="K106" s="13"/>
      <c r="L106" s="33">
        <v>0</v>
      </c>
      <c r="M106" s="33">
        <v>0</v>
      </c>
      <c r="N106" s="33">
        <v>7</v>
      </c>
      <c r="O106" s="33">
        <v>6</v>
      </c>
      <c r="P106" s="33">
        <v>0</v>
      </c>
      <c r="Q106" s="33">
        <v>1</v>
      </c>
      <c r="R106" s="33">
        <v>0</v>
      </c>
      <c r="S106" s="13">
        <f t="shared" si="6"/>
        <v>14</v>
      </c>
      <c r="T106" s="229">
        <f t="shared" si="7"/>
        <v>28.571428571428573</v>
      </c>
    </row>
    <row r="107" spans="1:20" ht="15.75" customHeight="1" x14ac:dyDescent="0.2">
      <c r="A107" s="111">
        <v>101</v>
      </c>
      <c r="B107" s="23" t="s">
        <v>196</v>
      </c>
      <c r="C107" s="23" t="s">
        <v>197</v>
      </c>
      <c r="D107" s="23" t="s">
        <v>198</v>
      </c>
      <c r="E107" s="111" t="s">
        <v>26</v>
      </c>
      <c r="F107" s="104">
        <v>41259</v>
      </c>
      <c r="G107" s="135" t="s">
        <v>17</v>
      </c>
      <c r="H107" s="23" t="s">
        <v>421</v>
      </c>
      <c r="I107" s="106">
        <v>4</v>
      </c>
      <c r="J107" s="144" t="s">
        <v>446</v>
      </c>
      <c r="K107" s="13"/>
      <c r="L107" s="33">
        <v>0</v>
      </c>
      <c r="M107" s="33">
        <v>0</v>
      </c>
      <c r="N107" s="33">
        <v>7</v>
      </c>
      <c r="O107" s="33">
        <v>0</v>
      </c>
      <c r="P107" s="33">
        <v>7</v>
      </c>
      <c r="Q107" s="33">
        <v>0</v>
      </c>
      <c r="R107" s="33">
        <v>0</v>
      </c>
      <c r="S107" s="13">
        <f t="shared" si="6"/>
        <v>14</v>
      </c>
      <c r="T107" s="229">
        <f t="shared" si="7"/>
        <v>28.571428571428573</v>
      </c>
    </row>
    <row r="108" spans="1:20" ht="15.75" customHeight="1" x14ac:dyDescent="0.2">
      <c r="A108" s="111">
        <v>102</v>
      </c>
      <c r="B108" s="24" t="s">
        <v>98</v>
      </c>
      <c r="C108" s="24" t="s">
        <v>99</v>
      </c>
      <c r="D108" s="24" t="s">
        <v>100</v>
      </c>
      <c r="E108" s="104" t="s">
        <v>26</v>
      </c>
      <c r="F108" s="104">
        <v>41086</v>
      </c>
      <c r="G108" s="135" t="s">
        <v>17</v>
      </c>
      <c r="H108" s="136" t="s">
        <v>417</v>
      </c>
      <c r="I108" s="106">
        <v>4</v>
      </c>
      <c r="J108" s="199" t="s">
        <v>436</v>
      </c>
      <c r="K108" s="13"/>
      <c r="L108" s="33">
        <v>0</v>
      </c>
      <c r="M108" s="33">
        <v>7</v>
      </c>
      <c r="N108" s="33">
        <v>7</v>
      </c>
      <c r="O108" s="33">
        <v>0</v>
      </c>
      <c r="P108" s="33">
        <v>0</v>
      </c>
      <c r="Q108" s="33">
        <v>0</v>
      </c>
      <c r="R108" s="33">
        <v>0</v>
      </c>
      <c r="S108" s="13">
        <f t="shared" si="6"/>
        <v>14</v>
      </c>
      <c r="T108" s="229">
        <f t="shared" si="7"/>
        <v>28.571428571428573</v>
      </c>
    </row>
    <row r="109" spans="1:20" ht="15.75" customHeight="1" x14ac:dyDescent="0.2">
      <c r="A109" s="111">
        <v>103</v>
      </c>
      <c r="B109" s="112" t="s">
        <v>404</v>
      </c>
      <c r="C109" s="112" t="s">
        <v>241</v>
      </c>
      <c r="D109" s="112" t="s">
        <v>25</v>
      </c>
      <c r="E109" s="106" t="s">
        <v>26</v>
      </c>
      <c r="F109" s="105">
        <v>41003</v>
      </c>
      <c r="G109" s="135" t="s">
        <v>17</v>
      </c>
      <c r="H109" s="112" t="s">
        <v>429</v>
      </c>
      <c r="I109" s="106">
        <v>4</v>
      </c>
      <c r="J109" s="154" t="s">
        <v>479</v>
      </c>
      <c r="K109" s="13"/>
      <c r="L109" s="33">
        <v>0</v>
      </c>
      <c r="M109" s="33">
        <v>0</v>
      </c>
      <c r="N109" s="33">
        <v>7</v>
      </c>
      <c r="O109" s="33">
        <v>0</v>
      </c>
      <c r="P109" s="33">
        <v>7</v>
      </c>
      <c r="Q109" s="33">
        <v>0</v>
      </c>
      <c r="R109" s="33">
        <v>0</v>
      </c>
      <c r="S109" s="13">
        <f t="shared" si="6"/>
        <v>14</v>
      </c>
      <c r="T109" s="229">
        <f t="shared" si="7"/>
        <v>28.571428571428573</v>
      </c>
    </row>
    <row r="110" spans="1:20" ht="15.75" customHeight="1" x14ac:dyDescent="0.2">
      <c r="A110" s="111">
        <v>104</v>
      </c>
      <c r="B110" s="113" t="s">
        <v>361</v>
      </c>
      <c r="C110" s="113" t="s">
        <v>159</v>
      </c>
      <c r="D110" s="113" t="s">
        <v>315</v>
      </c>
      <c r="E110" s="111" t="s">
        <v>33</v>
      </c>
      <c r="F110" s="104">
        <v>41050</v>
      </c>
      <c r="G110" s="135" t="s">
        <v>17</v>
      </c>
      <c r="H110" s="113" t="s">
        <v>425</v>
      </c>
      <c r="I110" s="106">
        <v>4</v>
      </c>
      <c r="J110" s="27" t="s">
        <v>468</v>
      </c>
      <c r="K110" s="13"/>
      <c r="L110" s="33">
        <v>0</v>
      </c>
      <c r="M110" s="33">
        <v>7</v>
      </c>
      <c r="N110" s="33">
        <v>7</v>
      </c>
      <c r="O110" s="33">
        <v>0</v>
      </c>
      <c r="P110" s="33">
        <v>0</v>
      </c>
      <c r="Q110" s="33">
        <v>0</v>
      </c>
      <c r="R110" s="33">
        <v>0</v>
      </c>
      <c r="S110" s="13">
        <f t="shared" si="6"/>
        <v>14</v>
      </c>
      <c r="T110" s="229">
        <f t="shared" si="7"/>
        <v>28.571428571428573</v>
      </c>
    </row>
    <row r="111" spans="1:20" ht="15.75" customHeight="1" x14ac:dyDescent="0.2">
      <c r="A111" s="111">
        <v>105</v>
      </c>
      <c r="B111" s="107" t="s">
        <v>145</v>
      </c>
      <c r="C111" s="107" t="s">
        <v>146</v>
      </c>
      <c r="D111" s="107" t="s">
        <v>147</v>
      </c>
      <c r="E111" s="106" t="s">
        <v>26</v>
      </c>
      <c r="F111" s="25">
        <v>41167</v>
      </c>
      <c r="G111" s="135" t="s">
        <v>17</v>
      </c>
      <c r="H111" s="107" t="s">
        <v>420</v>
      </c>
      <c r="I111" s="106">
        <v>4</v>
      </c>
      <c r="J111" s="143" t="s">
        <v>442</v>
      </c>
      <c r="K111" s="13"/>
      <c r="L111" s="33">
        <v>0</v>
      </c>
      <c r="M111" s="33">
        <v>7</v>
      </c>
      <c r="N111" s="33">
        <v>3</v>
      </c>
      <c r="O111" s="33">
        <v>2</v>
      </c>
      <c r="P111" s="33">
        <v>1</v>
      </c>
      <c r="Q111" s="33">
        <v>0</v>
      </c>
      <c r="R111" s="33">
        <v>0</v>
      </c>
      <c r="S111" s="13">
        <f t="shared" si="6"/>
        <v>13</v>
      </c>
      <c r="T111" s="229">
        <f t="shared" si="7"/>
        <v>26.530612244897959</v>
      </c>
    </row>
    <row r="112" spans="1:20" ht="15.75" customHeight="1" x14ac:dyDescent="0.2">
      <c r="A112" s="111">
        <v>106</v>
      </c>
      <c r="B112" s="130" t="s">
        <v>1176</v>
      </c>
      <c r="C112" s="130" t="s">
        <v>287</v>
      </c>
      <c r="D112" s="130" t="s">
        <v>288</v>
      </c>
      <c r="E112" s="132" t="s">
        <v>26</v>
      </c>
      <c r="F112" s="132" t="s">
        <v>289</v>
      </c>
      <c r="G112" s="135" t="s">
        <v>17</v>
      </c>
      <c r="H112" s="130" t="s">
        <v>423</v>
      </c>
      <c r="I112" s="106">
        <v>4</v>
      </c>
      <c r="J112" s="147" t="s">
        <v>459</v>
      </c>
      <c r="K112" s="13"/>
      <c r="L112" s="33">
        <v>1</v>
      </c>
      <c r="M112" s="33">
        <v>0</v>
      </c>
      <c r="N112" s="33">
        <v>7</v>
      </c>
      <c r="O112" s="33">
        <v>4</v>
      </c>
      <c r="P112" s="33">
        <v>1</v>
      </c>
      <c r="Q112" s="33">
        <v>0</v>
      </c>
      <c r="R112" s="33">
        <v>0</v>
      </c>
      <c r="S112" s="13">
        <f t="shared" si="6"/>
        <v>13</v>
      </c>
      <c r="T112" s="229">
        <f t="shared" si="7"/>
        <v>26.530612244897959</v>
      </c>
    </row>
    <row r="113" spans="1:20" ht="15.75" customHeight="1" x14ac:dyDescent="0.2">
      <c r="A113" s="111">
        <v>107</v>
      </c>
      <c r="B113" s="113" t="s">
        <v>401</v>
      </c>
      <c r="C113" s="113" t="s">
        <v>402</v>
      </c>
      <c r="D113" s="113" t="s">
        <v>93</v>
      </c>
      <c r="E113" s="111" t="s">
        <v>33</v>
      </c>
      <c r="F113" s="190">
        <v>40908</v>
      </c>
      <c r="G113" s="135" t="s">
        <v>17</v>
      </c>
      <c r="H113" s="113" t="s">
        <v>428</v>
      </c>
      <c r="I113" s="106">
        <v>4</v>
      </c>
      <c r="J113" s="27" t="s">
        <v>476</v>
      </c>
      <c r="K113" s="13"/>
      <c r="L113" s="33">
        <v>1</v>
      </c>
      <c r="M113" s="33">
        <v>7</v>
      </c>
      <c r="N113" s="33">
        <v>1</v>
      </c>
      <c r="O113" s="33">
        <v>1</v>
      </c>
      <c r="P113" s="33">
        <v>1</v>
      </c>
      <c r="Q113" s="33">
        <v>1</v>
      </c>
      <c r="R113" s="33">
        <v>0</v>
      </c>
      <c r="S113" s="13">
        <f t="shared" si="6"/>
        <v>12</v>
      </c>
      <c r="T113" s="229">
        <f t="shared" si="7"/>
        <v>24.489795918367346</v>
      </c>
    </row>
    <row r="114" spans="1:20" ht="15.75" customHeight="1" x14ac:dyDescent="0.2">
      <c r="A114" s="111">
        <v>108</v>
      </c>
      <c r="B114" s="23" t="s">
        <v>173</v>
      </c>
      <c r="C114" s="23" t="s">
        <v>87</v>
      </c>
      <c r="D114" s="23" t="s">
        <v>174</v>
      </c>
      <c r="E114" s="111" t="s">
        <v>33</v>
      </c>
      <c r="F114" s="104">
        <v>40998</v>
      </c>
      <c r="G114" s="135" t="s">
        <v>17</v>
      </c>
      <c r="H114" s="23" t="s">
        <v>421</v>
      </c>
      <c r="I114" s="106">
        <v>4</v>
      </c>
      <c r="J114" s="144" t="s">
        <v>449</v>
      </c>
      <c r="K114" s="13"/>
      <c r="L114" s="33">
        <v>0</v>
      </c>
      <c r="M114" s="33">
        <v>0</v>
      </c>
      <c r="N114" s="33">
        <v>7</v>
      </c>
      <c r="O114" s="33">
        <v>4</v>
      </c>
      <c r="P114" s="33">
        <v>1</v>
      </c>
      <c r="Q114" s="33">
        <v>0</v>
      </c>
      <c r="R114" s="33">
        <v>0</v>
      </c>
      <c r="S114" s="13">
        <f t="shared" si="6"/>
        <v>12</v>
      </c>
      <c r="T114" s="229">
        <f t="shared" si="7"/>
        <v>24.489795918367346</v>
      </c>
    </row>
    <row r="115" spans="1:20" ht="15.75" customHeight="1" x14ac:dyDescent="0.2">
      <c r="A115" s="111">
        <v>109</v>
      </c>
      <c r="B115" s="107" t="s">
        <v>36</v>
      </c>
      <c r="C115" s="107" t="s">
        <v>37</v>
      </c>
      <c r="D115" s="107" t="s">
        <v>38</v>
      </c>
      <c r="E115" s="106" t="s">
        <v>26</v>
      </c>
      <c r="F115" s="105">
        <v>40995</v>
      </c>
      <c r="G115" s="135" t="s">
        <v>17</v>
      </c>
      <c r="H115" s="107" t="s">
        <v>416</v>
      </c>
      <c r="I115" s="106">
        <v>4</v>
      </c>
      <c r="J115" s="154" t="s">
        <v>432</v>
      </c>
      <c r="K115" s="13"/>
      <c r="L115" s="33">
        <v>1</v>
      </c>
      <c r="M115" s="33">
        <v>7</v>
      </c>
      <c r="N115" s="33">
        <v>1</v>
      </c>
      <c r="O115" s="33">
        <v>1</v>
      </c>
      <c r="P115" s="33">
        <v>1</v>
      </c>
      <c r="Q115" s="33">
        <v>1</v>
      </c>
      <c r="R115" s="33">
        <v>0</v>
      </c>
      <c r="S115" s="13">
        <f t="shared" si="6"/>
        <v>12</v>
      </c>
      <c r="T115" s="229">
        <f t="shared" si="7"/>
        <v>24.489795918367346</v>
      </c>
    </row>
    <row r="116" spans="1:20" ht="15.75" customHeight="1" x14ac:dyDescent="0.2">
      <c r="A116" s="111">
        <v>110</v>
      </c>
      <c r="B116" s="113" t="s">
        <v>342</v>
      </c>
      <c r="C116" s="113" t="s">
        <v>343</v>
      </c>
      <c r="D116" s="113" t="s">
        <v>151</v>
      </c>
      <c r="E116" s="111" t="s">
        <v>33</v>
      </c>
      <c r="F116" s="104">
        <v>41379</v>
      </c>
      <c r="G116" s="135" t="s">
        <v>17</v>
      </c>
      <c r="H116" s="113" t="s">
        <v>425</v>
      </c>
      <c r="I116" s="106">
        <v>4</v>
      </c>
      <c r="J116" s="27" t="s">
        <v>466</v>
      </c>
      <c r="K116" s="13"/>
      <c r="L116" s="33">
        <v>1</v>
      </c>
      <c r="M116" s="33">
        <v>7</v>
      </c>
      <c r="N116" s="33">
        <v>1</v>
      </c>
      <c r="O116" s="33">
        <v>1</v>
      </c>
      <c r="P116" s="33">
        <v>1</v>
      </c>
      <c r="Q116" s="33">
        <v>1</v>
      </c>
      <c r="R116" s="33">
        <v>0</v>
      </c>
      <c r="S116" s="13">
        <f t="shared" si="6"/>
        <v>12</v>
      </c>
      <c r="T116" s="229">
        <f t="shared" si="7"/>
        <v>24.489795918367346</v>
      </c>
    </row>
    <row r="117" spans="1:20" ht="15.75" customHeight="1" x14ac:dyDescent="0.2">
      <c r="A117" s="111">
        <v>111</v>
      </c>
      <c r="B117" s="113" t="s">
        <v>321</v>
      </c>
      <c r="C117" s="113" t="s">
        <v>322</v>
      </c>
      <c r="D117" s="113" t="s">
        <v>323</v>
      </c>
      <c r="E117" s="111" t="s">
        <v>306</v>
      </c>
      <c r="F117" s="104">
        <v>40958</v>
      </c>
      <c r="G117" s="135" t="s">
        <v>17</v>
      </c>
      <c r="H117" s="23" t="s">
        <v>424</v>
      </c>
      <c r="I117" s="106">
        <v>4</v>
      </c>
      <c r="J117" s="27" t="s">
        <v>462</v>
      </c>
      <c r="K117" s="13"/>
      <c r="L117" s="33">
        <v>1</v>
      </c>
      <c r="M117" s="33">
        <v>7</v>
      </c>
      <c r="N117" s="33">
        <v>1</v>
      </c>
      <c r="O117" s="33">
        <v>1</v>
      </c>
      <c r="P117" s="33">
        <v>1</v>
      </c>
      <c r="Q117" s="33">
        <v>0</v>
      </c>
      <c r="R117" s="33">
        <v>0</v>
      </c>
      <c r="S117" s="13">
        <f t="shared" si="6"/>
        <v>11</v>
      </c>
      <c r="T117" s="229">
        <f t="shared" si="7"/>
        <v>22.448979591836736</v>
      </c>
    </row>
    <row r="118" spans="1:20" ht="15.75" customHeight="1" x14ac:dyDescent="0.2">
      <c r="A118" s="111">
        <v>112</v>
      </c>
      <c r="B118" s="113" t="s">
        <v>30</v>
      </c>
      <c r="C118" s="107" t="s">
        <v>31</v>
      </c>
      <c r="D118" s="107" t="s">
        <v>32</v>
      </c>
      <c r="E118" s="106" t="s">
        <v>33</v>
      </c>
      <c r="F118" s="105">
        <v>41054</v>
      </c>
      <c r="G118" s="135" t="s">
        <v>17</v>
      </c>
      <c r="H118" s="107" t="s">
        <v>416</v>
      </c>
      <c r="I118" s="106">
        <v>4</v>
      </c>
      <c r="J118" s="154" t="s">
        <v>432</v>
      </c>
      <c r="K118" s="13"/>
      <c r="L118" s="33">
        <v>1</v>
      </c>
      <c r="M118" s="33">
        <v>7</v>
      </c>
      <c r="N118" s="33">
        <v>1</v>
      </c>
      <c r="O118" s="33">
        <v>1</v>
      </c>
      <c r="P118" s="33">
        <v>1</v>
      </c>
      <c r="Q118" s="33">
        <v>0</v>
      </c>
      <c r="R118" s="33">
        <v>0</v>
      </c>
      <c r="S118" s="13">
        <f t="shared" si="6"/>
        <v>11</v>
      </c>
      <c r="T118" s="229">
        <f t="shared" si="7"/>
        <v>22.448979591836736</v>
      </c>
    </row>
    <row r="119" spans="1:20" ht="15.75" customHeight="1" x14ac:dyDescent="0.2">
      <c r="A119" s="111">
        <v>113</v>
      </c>
      <c r="B119" s="113" t="s">
        <v>369</v>
      </c>
      <c r="C119" s="113" t="s">
        <v>370</v>
      </c>
      <c r="D119" s="113" t="s">
        <v>280</v>
      </c>
      <c r="E119" s="111" t="s">
        <v>309</v>
      </c>
      <c r="F119" s="104">
        <v>41250</v>
      </c>
      <c r="G119" s="135" t="s">
        <v>17</v>
      </c>
      <c r="H119" s="113" t="s">
        <v>426</v>
      </c>
      <c r="I119" s="106">
        <v>4</v>
      </c>
      <c r="J119" s="27" t="s">
        <v>471</v>
      </c>
      <c r="K119" s="13"/>
      <c r="L119" s="33">
        <v>1</v>
      </c>
      <c r="M119" s="33">
        <v>7</v>
      </c>
      <c r="N119" s="33">
        <v>1</v>
      </c>
      <c r="O119" s="33">
        <v>1</v>
      </c>
      <c r="P119" s="33">
        <v>1</v>
      </c>
      <c r="Q119" s="33">
        <v>0</v>
      </c>
      <c r="R119" s="33">
        <v>0</v>
      </c>
      <c r="S119" s="13">
        <f t="shared" si="6"/>
        <v>11</v>
      </c>
      <c r="T119" s="229">
        <f t="shared" si="7"/>
        <v>22.448979591836736</v>
      </c>
    </row>
    <row r="120" spans="1:20" ht="15.75" customHeight="1" x14ac:dyDescent="0.2">
      <c r="A120" s="111">
        <v>114</v>
      </c>
      <c r="B120" s="130" t="s">
        <v>252</v>
      </c>
      <c r="C120" s="130" t="s">
        <v>253</v>
      </c>
      <c r="D120" s="130" t="s">
        <v>85</v>
      </c>
      <c r="E120" s="131" t="s">
        <v>33</v>
      </c>
      <c r="F120" s="132" t="s">
        <v>254</v>
      </c>
      <c r="G120" s="135" t="s">
        <v>17</v>
      </c>
      <c r="H120" s="130" t="s">
        <v>423</v>
      </c>
      <c r="I120" s="106">
        <v>4</v>
      </c>
      <c r="J120" s="146" t="s">
        <v>454</v>
      </c>
      <c r="K120" s="13"/>
      <c r="L120" s="33">
        <v>1</v>
      </c>
      <c r="M120" s="33">
        <v>7</v>
      </c>
      <c r="N120" s="33">
        <v>1</v>
      </c>
      <c r="O120" s="33">
        <v>1</v>
      </c>
      <c r="P120" s="33">
        <v>1</v>
      </c>
      <c r="Q120" s="33">
        <v>0</v>
      </c>
      <c r="R120" s="33">
        <v>0</v>
      </c>
      <c r="S120" s="13">
        <f t="shared" si="6"/>
        <v>11</v>
      </c>
      <c r="T120" s="229">
        <f t="shared" si="7"/>
        <v>22.448979591836736</v>
      </c>
    </row>
    <row r="121" spans="1:20" ht="15.75" customHeight="1" x14ac:dyDescent="0.2">
      <c r="A121" s="111">
        <v>115</v>
      </c>
      <c r="B121" s="113" t="s">
        <v>325</v>
      </c>
      <c r="C121" s="113" t="s">
        <v>35</v>
      </c>
      <c r="D121" s="113" t="s">
        <v>315</v>
      </c>
      <c r="E121" s="111" t="s">
        <v>309</v>
      </c>
      <c r="F121" s="104">
        <v>41240</v>
      </c>
      <c r="G121" s="135" t="s">
        <v>17</v>
      </c>
      <c r="H121" s="23" t="s">
        <v>424</v>
      </c>
      <c r="I121" s="106">
        <v>4</v>
      </c>
      <c r="J121" s="27" t="s">
        <v>464</v>
      </c>
      <c r="K121" s="13"/>
      <c r="L121" s="33">
        <v>1</v>
      </c>
      <c r="M121" s="33">
        <v>7</v>
      </c>
      <c r="N121" s="33">
        <v>1</v>
      </c>
      <c r="O121" s="33">
        <v>1</v>
      </c>
      <c r="P121" s="33">
        <v>1</v>
      </c>
      <c r="Q121" s="33">
        <v>0</v>
      </c>
      <c r="R121" s="33">
        <v>0</v>
      </c>
      <c r="S121" s="13">
        <f t="shared" si="6"/>
        <v>11</v>
      </c>
      <c r="T121" s="229">
        <f t="shared" si="7"/>
        <v>22.448979591836736</v>
      </c>
    </row>
    <row r="122" spans="1:20" ht="15.75" customHeight="1" x14ac:dyDescent="0.2">
      <c r="A122" s="111">
        <v>116</v>
      </c>
      <c r="B122" s="113" t="s">
        <v>390</v>
      </c>
      <c r="C122" s="113" t="s">
        <v>391</v>
      </c>
      <c r="D122" s="113" t="s">
        <v>392</v>
      </c>
      <c r="E122" s="106" t="s">
        <v>26</v>
      </c>
      <c r="F122" s="104">
        <v>40976</v>
      </c>
      <c r="G122" s="135" t="s">
        <v>17</v>
      </c>
      <c r="H122" s="113" t="s">
        <v>428</v>
      </c>
      <c r="I122" s="106">
        <v>4</v>
      </c>
      <c r="J122" s="27" t="s">
        <v>477</v>
      </c>
      <c r="K122" s="13"/>
      <c r="L122" s="33">
        <v>1</v>
      </c>
      <c r="M122" s="33">
        <v>7</v>
      </c>
      <c r="N122" s="33">
        <v>1</v>
      </c>
      <c r="O122" s="33">
        <v>1</v>
      </c>
      <c r="P122" s="33">
        <v>1</v>
      </c>
      <c r="Q122" s="33">
        <v>0</v>
      </c>
      <c r="R122" s="33">
        <v>0</v>
      </c>
      <c r="S122" s="13">
        <f t="shared" si="6"/>
        <v>11</v>
      </c>
      <c r="T122" s="229">
        <f t="shared" si="7"/>
        <v>22.448979591836736</v>
      </c>
    </row>
    <row r="123" spans="1:20" ht="15.75" customHeight="1" x14ac:dyDescent="0.2">
      <c r="A123" s="111">
        <v>117</v>
      </c>
      <c r="B123" s="113" t="s">
        <v>316</v>
      </c>
      <c r="C123" s="113" t="s">
        <v>317</v>
      </c>
      <c r="D123" s="113" t="s">
        <v>140</v>
      </c>
      <c r="E123" s="111" t="s">
        <v>306</v>
      </c>
      <c r="F123" s="104">
        <v>41043</v>
      </c>
      <c r="G123" s="135" t="s">
        <v>17</v>
      </c>
      <c r="H123" s="23" t="s">
        <v>424</v>
      </c>
      <c r="I123" s="106">
        <v>4</v>
      </c>
      <c r="J123" s="27" t="s">
        <v>465</v>
      </c>
      <c r="K123" s="13"/>
      <c r="L123" s="33">
        <v>1</v>
      </c>
      <c r="M123" s="33">
        <v>0</v>
      </c>
      <c r="N123" s="33">
        <v>7</v>
      </c>
      <c r="O123" s="33">
        <v>1</v>
      </c>
      <c r="P123" s="33">
        <v>1</v>
      </c>
      <c r="Q123" s="33">
        <v>0</v>
      </c>
      <c r="R123" s="33">
        <v>1</v>
      </c>
      <c r="S123" s="13">
        <f t="shared" si="6"/>
        <v>11</v>
      </c>
      <c r="T123" s="229">
        <f t="shared" si="7"/>
        <v>22.448979591836736</v>
      </c>
    </row>
    <row r="124" spans="1:20" ht="15.75" customHeight="1" x14ac:dyDescent="0.2">
      <c r="A124" s="111">
        <v>118</v>
      </c>
      <c r="B124" s="113" t="s">
        <v>331</v>
      </c>
      <c r="C124" s="113" t="s">
        <v>332</v>
      </c>
      <c r="D124" s="113" t="s">
        <v>121</v>
      </c>
      <c r="E124" s="111" t="s">
        <v>33</v>
      </c>
      <c r="F124" s="104">
        <v>41065</v>
      </c>
      <c r="G124" s="135" t="s">
        <v>17</v>
      </c>
      <c r="H124" s="23" t="s">
        <v>424</v>
      </c>
      <c r="I124" s="106">
        <v>4</v>
      </c>
      <c r="J124" s="27" t="s">
        <v>463</v>
      </c>
      <c r="K124" s="13"/>
      <c r="L124" s="33">
        <v>1</v>
      </c>
      <c r="M124" s="33">
        <v>7</v>
      </c>
      <c r="N124" s="33">
        <v>1</v>
      </c>
      <c r="O124" s="33">
        <v>1</v>
      </c>
      <c r="P124" s="33">
        <v>1</v>
      </c>
      <c r="Q124" s="33">
        <v>0</v>
      </c>
      <c r="R124" s="33">
        <v>0</v>
      </c>
      <c r="S124" s="13">
        <f t="shared" si="6"/>
        <v>11</v>
      </c>
      <c r="T124" s="229">
        <f t="shared" si="7"/>
        <v>22.448979591836736</v>
      </c>
    </row>
    <row r="125" spans="1:20" ht="15.75" customHeight="1" x14ac:dyDescent="0.2">
      <c r="A125" s="111">
        <v>119</v>
      </c>
      <c r="B125" s="113" t="s">
        <v>204</v>
      </c>
      <c r="C125" s="113" t="s">
        <v>205</v>
      </c>
      <c r="D125" s="113" t="s">
        <v>44</v>
      </c>
      <c r="E125" s="111" t="s">
        <v>33</v>
      </c>
      <c r="F125" s="104">
        <v>41185</v>
      </c>
      <c r="G125" s="135" t="s">
        <v>17</v>
      </c>
      <c r="H125" s="113" t="s">
        <v>422</v>
      </c>
      <c r="I125" s="106">
        <v>4</v>
      </c>
      <c r="J125" s="27" t="s">
        <v>451</v>
      </c>
      <c r="K125" s="13"/>
      <c r="L125" s="33">
        <v>0</v>
      </c>
      <c r="M125" s="33">
        <v>7</v>
      </c>
      <c r="N125" s="33">
        <v>1</v>
      </c>
      <c r="O125" s="33">
        <v>1</v>
      </c>
      <c r="P125" s="33">
        <v>1</v>
      </c>
      <c r="Q125" s="33">
        <v>0</v>
      </c>
      <c r="R125" s="33">
        <v>0</v>
      </c>
      <c r="S125" s="13">
        <f t="shared" si="6"/>
        <v>10</v>
      </c>
      <c r="T125" s="229">
        <f t="shared" si="7"/>
        <v>20.408163265306122</v>
      </c>
    </row>
    <row r="126" spans="1:20" ht="15.75" customHeight="1" x14ac:dyDescent="0.2">
      <c r="A126" s="111">
        <v>120</v>
      </c>
      <c r="B126" s="178" t="s">
        <v>413</v>
      </c>
      <c r="C126" s="178" t="s">
        <v>202</v>
      </c>
      <c r="D126" s="178" t="s">
        <v>69</v>
      </c>
      <c r="E126" s="138" t="s">
        <v>26</v>
      </c>
      <c r="F126" s="139">
        <v>41245</v>
      </c>
      <c r="G126" s="135" t="s">
        <v>17</v>
      </c>
      <c r="H126" s="178" t="s">
        <v>430</v>
      </c>
      <c r="I126" s="106">
        <v>4</v>
      </c>
      <c r="J126" s="202" t="s">
        <v>481</v>
      </c>
      <c r="K126" s="13"/>
      <c r="L126" s="33">
        <v>0</v>
      </c>
      <c r="M126" s="33">
        <v>7</v>
      </c>
      <c r="N126" s="33">
        <v>1</v>
      </c>
      <c r="O126" s="33">
        <v>1</v>
      </c>
      <c r="P126" s="33">
        <v>1</v>
      </c>
      <c r="Q126" s="33">
        <v>0</v>
      </c>
      <c r="R126" s="33">
        <v>0</v>
      </c>
      <c r="S126" s="13">
        <f t="shared" si="6"/>
        <v>10</v>
      </c>
      <c r="T126" s="229">
        <f t="shared" si="7"/>
        <v>20.408163265306122</v>
      </c>
    </row>
    <row r="127" spans="1:20" ht="15.75" customHeight="1" x14ac:dyDescent="0.2">
      <c r="A127" s="111">
        <v>121</v>
      </c>
      <c r="B127" s="148" t="s">
        <v>337</v>
      </c>
      <c r="C127" s="148" t="s">
        <v>338</v>
      </c>
      <c r="D127" s="148" t="s">
        <v>339</v>
      </c>
      <c r="E127" s="149" t="s">
        <v>26</v>
      </c>
      <c r="F127" s="150">
        <v>41292</v>
      </c>
      <c r="G127" s="135" t="s">
        <v>17</v>
      </c>
      <c r="H127" s="148" t="s">
        <v>425</v>
      </c>
      <c r="I127" s="106">
        <v>4</v>
      </c>
      <c r="J127" s="152" t="s">
        <v>466</v>
      </c>
      <c r="K127" s="13"/>
      <c r="L127" s="33">
        <v>0</v>
      </c>
      <c r="M127" s="33">
        <v>7</v>
      </c>
      <c r="N127" s="33">
        <v>1</v>
      </c>
      <c r="O127" s="33">
        <v>1</v>
      </c>
      <c r="P127" s="33">
        <v>1</v>
      </c>
      <c r="Q127" s="33">
        <v>0</v>
      </c>
      <c r="R127" s="33">
        <v>0</v>
      </c>
      <c r="S127" s="13">
        <f t="shared" si="6"/>
        <v>10</v>
      </c>
      <c r="T127" s="229">
        <f t="shared" si="7"/>
        <v>20.408163265306122</v>
      </c>
    </row>
    <row r="128" spans="1:20" ht="15.75" customHeight="1" x14ac:dyDescent="0.2">
      <c r="A128" s="111">
        <v>122</v>
      </c>
      <c r="B128" s="148" t="s">
        <v>384</v>
      </c>
      <c r="C128" s="148" t="s">
        <v>385</v>
      </c>
      <c r="D128" s="148" t="s">
        <v>234</v>
      </c>
      <c r="E128" s="138" t="s">
        <v>26</v>
      </c>
      <c r="F128" s="150">
        <v>40991</v>
      </c>
      <c r="G128" s="135" t="s">
        <v>17</v>
      </c>
      <c r="H128" s="148" t="s">
        <v>428</v>
      </c>
      <c r="I128" s="106">
        <v>4</v>
      </c>
      <c r="J128" s="152" t="s">
        <v>474</v>
      </c>
      <c r="K128" s="13"/>
      <c r="L128" s="33">
        <v>0</v>
      </c>
      <c r="M128" s="33">
        <v>0</v>
      </c>
      <c r="N128" s="33">
        <v>3</v>
      </c>
      <c r="O128" s="33">
        <v>7</v>
      </c>
      <c r="P128" s="33">
        <v>0</v>
      </c>
      <c r="Q128" s="33">
        <v>0</v>
      </c>
      <c r="R128" s="33">
        <v>0</v>
      </c>
      <c r="S128" s="13">
        <f t="shared" si="6"/>
        <v>10</v>
      </c>
      <c r="T128" s="229">
        <f t="shared" si="7"/>
        <v>20.408163265306122</v>
      </c>
    </row>
    <row r="129" spans="1:20" ht="15.75" customHeight="1" x14ac:dyDescent="0.2">
      <c r="A129" s="111">
        <v>123</v>
      </c>
      <c r="B129" s="148" t="s">
        <v>355</v>
      </c>
      <c r="C129" s="148" t="s">
        <v>356</v>
      </c>
      <c r="D129" s="148" t="s">
        <v>144</v>
      </c>
      <c r="E129" s="149" t="s">
        <v>26</v>
      </c>
      <c r="F129" s="150">
        <v>41015</v>
      </c>
      <c r="G129" s="135" t="s">
        <v>17</v>
      </c>
      <c r="H129" s="148" t="s">
        <v>425</v>
      </c>
      <c r="I129" s="106">
        <v>4</v>
      </c>
      <c r="J129" s="152" t="s">
        <v>469</v>
      </c>
      <c r="K129" s="13"/>
      <c r="L129" s="33">
        <v>0</v>
      </c>
      <c r="M129" s="33">
        <v>7</v>
      </c>
      <c r="N129" s="33">
        <v>1</v>
      </c>
      <c r="O129" s="33">
        <v>1</v>
      </c>
      <c r="P129" s="33">
        <v>1</v>
      </c>
      <c r="Q129" s="33">
        <v>0</v>
      </c>
      <c r="R129" s="33">
        <v>0</v>
      </c>
      <c r="S129" s="13">
        <f t="shared" si="6"/>
        <v>10</v>
      </c>
      <c r="T129" s="229">
        <f t="shared" si="7"/>
        <v>20.408163265306122</v>
      </c>
    </row>
    <row r="130" spans="1:20" s="34" customFormat="1" ht="15.75" customHeight="1" x14ac:dyDescent="0.2">
      <c r="A130" s="111">
        <v>124</v>
      </c>
      <c r="B130" s="176" t="s">
        <v>188</v>
      </c>
      <c r="C130" s="176" t="s">
        <v>189</v>
      </c>
      <c r="D130" s="176" t="s">
        <v>29</v>
      </c>
      <c r="E130" s="180" t="s">
        <v>26</v>
      </c>
      <c r="F130" s="188">
        <v>41094</v>
      </c>
      <c r="G130" s="208" t="s">
        <v>17</v>
      </c>
      <c r="H130" s="176" t="s">
        <v>421</v>
      </c>
      <c r="I130" s="40">
        <v>4</v>
      </c>
      <c r="J130" s="200" t="s">
        <v>445</v>
      </c>
      <c r="K130" s="33"/>
      <c r="L130" s="33">
        <v>0</v>
      </c>
      <c r="M130" s="33">
        <v>0</v>
      </c>
      <c r="N130" s="33">
        <v>7</v>
      </c>
      <c r="O130" s="33">
        <v>1</v>
      </c>
      <c r="P130" s="33">
        <v>1</v>
      </c>
      <c r="Q130" s="33">
        <v>1</v>
      </c>
      <c r="R130" s="33">
        <v>0</v>
      </c>
      <c r="S130" s="33">
        <f t="shared" si="6"/>
        <v>10</v>
      </c>
      <c r="T130" s="233">
        <f t="shared" si="7"/>
        <v>20.408163265306122</v>
      </c>
    </row>
    <row r="131" spans="1:20" ht="15.75" customHeight="1" x14ac:dyDescent="0.2">
      <c r="A131" s="111">
        <v>125</v>
      </c>
      <c r="B131" s="178" t="s">
        <v>257</v>
      </c>
      <c r="C131" s="178" t="s">
        <v>187</v>
      </c>
      <c r="D131" s="178" t="s">
        <v>208</v>
      </c>
      <c r="E131" s="138" t="s">
        <v>33</v>
      </c>
      <c r="F131" s="219">
        <v>41344</v>
      </c>
      <c r="G131" s="135" t="s">
        <v>17</v>
      </c>
      <c r="H131" s="178" t="s">
        <v>430</v>
      </c>
      <c r="I131" s="106">
        <v>4</v>
      </c>
      <c r="J131" s="202" t="s">
        <v>481</v>
      </c>
      <c r="K131" s="13"/>
      <c r="L131" s="33">
        <v>1</v>
      </c>
      <c r="M131" s="33">
        <v>7</v>
      </c>
      <c r="N131" s="33">
        <v>0</v>
      </c>
      <c r="O131" s="33">
        <v>1</v>
      </c>
      <c r="P131" s="33">
        <v>0</v>
      </c>
      <c r="Q131" s="33">
        <v>0</v>
      </c>
      <c r="R131" s="33">
        <v>0</v>
      </c>
      <c r="S131" s="13">
        <f t="shared" si="6"/>
        <v>9</v>
      </c>
      <c r="T131" s="229">
        <f t="shared" si="7"/>
        <v>18.367346938775512</v>
      </c>
    </row>
    <row r="132" spans="1:20" ht="15.75" customHeight="1" x14ac:dyDescent="0.2">
      <c r="A132" s="111">
        <v>126</v>
      </c>
      <c r="B132" s="148" t="s">
        <v>206</v>
      </c>
      <c r="C132" s="148" t="s">
        <v>8</v>
      </c>
      <c r="D132" s="148" t="s">
        <v>207</v>
      </c>
      <c r="E132" s="149" t="s">
        <v>33</v>
      </c>
      <c r="F132" s="150">
        <v>41170</v>
      </c>
      <c r="G132" s="135" t="s">
        <v>17</v>
      </c>
      <c r="H132" s="148" t="s">
        <v>422</v>
      </c>
      <c r="I132" s="106">
        <v>4</v>
      </c>
      <c r="J132" s="152" t="s">
        <v>452</v>
      </c>
      <c r="K132" s="13"/>
      <c r="L132" s="33">
        <v>0</v>
      </c>
      <c r="M132" s="33">
        <v>7</v>
      </c>
      <c r="N132" s="33">
        <v>1</v>
      </c>
      <c r="O132" s="33">
        <v>1</v>
      </c>
      <c r="P132" s="33">
        <v>0</v>
      </c>
      <c r="Q132" s="33">
        <v>0</v>
      </c>
      <c r="R132" s="33">
        <v>0</v>
      </c>
      <c r="S132" s="13">
        <f t="shared" si="6"/>
        <v>9</v>
      </c>
      <c r="T132" s="229">
        <f t="shared" si="7"/>
        <v>18.367346938775512</v>
      </c>
    </row>
    <row r="133" spans="1:20" ht="15.75" customHeight="1" x14ac:dyDescent="0.2">
      <c r="A133" s="111">
        <v>127</v>
      </c>
      <c r="B133" s="137" t="s">
        <v>183</v>
      </c>
      <c r="C133" s="137" t="s">
        <v>181</v>
      </c>
      <c r="D133" s="137" t="s">
        <v>182</v>
      </c>
      <c r="E133" s="138" t="s">
        <v>26</v>
      </c>
      <c r="F133" s="139">
        <v>41110</v>
      </c>
      <c r="G133" s="135" t="s">
        <v>17</v>
      </c>
      <c r="H133" s="178" t="s">
        <v>427</v>
      </c>
      <c r="I133" s="106">
        <v>4</v>
      </c>
      <c r="J133" s="201" t="s">
        <v>473</v>
      </c>
      <c r="K133" s="13"/>
      <c r="L133" s="33">
        <v>0</v>
      </c>
      <c r="M133" s="33">
        <v>0</v>
      </c>
      <c r="N133" s="33">
        <v>0</v>
      </c>
      <c r="O133" s="33">
        <v>7</v>
      </c>
      <c r="P133" s="33">
        <v>1</v>
      </c>
      <c r="Q133" s="33">
        <v>0</v>
      </c>
      <c r="R133" s="33">
        <v>1</v>
      </c>
      <c r="S133" s="13">
        <f t="shared" si="6"/>
        <v>9</v>
      </c>
      <c r="T133" s="229">
        <f t="shared" si="7"/>
        <v>18.367346938775512</v>
      </c>
    </row>
    <row r="134" spans="1:20" ht="15.75" customHeight="1" x14ac:dyDescent="0.2">
      <c r="A134" s="111">
        <v>128</v>
      </c>
      <c r="B134" s="148" t="s">
        <v>330</v>
      </c>
      <c r="C134" s="148" t="s">
        <v>205</v>
      </c>
      <c r="D134" s="148" t="s">
        <v>195</v>
      </c>
      <c r="E134" s="149" t="s">
        <v>309</v>
      </c>
      <c r="F134" s="150">
        <v>41000</v>
      </c>
      <c r="G134" s="135" t="s">
        <v>17</v>
      </c>
      <c r="H134" s="151" t="s">
        <v>424</v>
      </c>
      <c r="I134" s="106">
        <v>4</v>
      </c>
      <c r="J134" s="152" t="s">
        <v>463</v>
      </c>
      <c r="K134" s="13"/>
      <c r="L134" s="33">
        <v>1</v>
      </c>
      <c r="M134" s="33">
        <v>5</v>
      </c>
      <c r="N134" s="33">
        <v>1</v>
      </c>
      <c r="O134" s="33">
        <v>1</v>
      </c>
      <c r="P134" s="33">
        <v>1</v>
      </c>
      <c r="Q134" s="33">
        <v>0</v>
      </c>
      <c r="R134" s="33">
        <v>0</v>
      </c>
      <c r="S134" s="13">
        <f t="shared" si="6"/>
        <v>9</v>
      </c>
      <c r="T134" s="229">
        <f t="shared" si="7"/>
        <v>18.367346938775512</v>
      </c>
    </row>
    <row r="135" spans="1:20" ht="15.75" customHeight="1" x14ac:dyDescent="0.2">
      <c r="A135" s="111">
        <v>129</v>
      </c>
      <c r="B135" s="151" t="s">
        <v>157</v>
      </c>
      <c r="C135" s="151" t="s">
        <v>95</v>
      </c>
      <c r="D135" s="151" t="s">
        <v>106</v>
      </c>
      <c r="E135" s="206" t="s">
        <v>26</v>
      </c>
      <c r="F135" s="150">
        <v>41254</v>
      </c>
      <c r="G135" s="135" t="s">
        <v>17</v>
      </c>
      <c r="H135" s="151" t="s">
        <v>421</v>
      </c>
      <c r="I135" s="106">
        <v>4</v>
      </c>
      <c r="J135" s="207" t="s">
        <v>446</v>
      </c>
      <c r="K135" s="13"/>
      <c r="L135" s="33">
        <v>0</v>
      </c>
      <c r="M135" s="33">
        <v>0</v>
      </c>
      <c r="N135" s="33">
        <v>0</v>
      </c>
      <c r="O135" s="33">
        <v>7</v>
      </c>
      <c r="P135" s="33">
        <v>1</v>
      </c>
      <c r="Q135" s="33">
        <v>1</v>
      </c>
      <c r="R135" s="33">
        <v>0</v>
      </c>
      <c r="S135" s="13">
        <f t="shared" ref="S135:S156" si="8">SUM(L135+M135+N135+O135+P135+Q135+R135)</f>
        <v>9</v>
      </c>
      <c r="T135" s="229">
        <f t="shared" ref="T135:T156" si="9">S135*100/49</f>
        <v>18.367346938775512</v>
      </c>
    </row>
    <row r="136" spans="1:20" ht="15.75" customHeight="1" x14ac:dyDescent="0.2">
      <c r="A136" s="111">
        <v>130</v>
      </c>
      <c r="B136" s="148" t="s">
        <v>318</v>
      </c>
      <c r="C136" s="148" t="s">
        <v>319</v>
      </c>
      <c r="D136" s="148" t="s">
        <v>320</v>
      </c>
      <c r="E136" s="149" t="s">
        <v>306</v>
      </c>
      <c r="F136" s="150">
        <v>41169</v>
      </c>
      <c r="G136" s="135" t="s">
        <v>17</v>
      </c>
      <c r="H136" s="151" t="s">
        <v>424</v>
      </c>
      <c r="I136" s="106">
        <v>4</v>
      </c>
      <c r="J136" s="152" t="s">
        <v>463</v>
      </c>
      <c r="K136" s="13"/>
      <c r="L136" s="33">
        <v>0</v>
      </c>
      <c r="M136" s="33">
        <v>7</v>
      </c>
      <c r="N136" s="33">
        <v>0</v>
      </c>
      <c r="O136" s="33">
        <v>1</v>
      </c>
      <c r="P136" s="33">
        <v>1</v>
      </c>
      <c r="Q136" s="33">
        <v>0</v>
      </c>
      <c r="R136" s="33">
        <v>0</v>
      </c>
      <c r="S136" s="13">
        <f t="shared" si="8"/>
        <v>9</v>
      </c>
      <c r="T136" s="229">
        <f t="shared" si="9"/>
        <v>18.367346938775512</v>
      </c>
    </row>
    <row r="137" spans="1:20" ht="15.75" customHeight="1" x14ac:dyDescent="0.2">
      <c r="A137" s="111">
        <v>131</v>
      </c>
      <c r="B137" s="151" t="s">
        <v>175</v>
      </c>
      <c r="C137" s="151" t="s">
        <v>176</v>
      </c>
      <c r="D137" s="151" t="s">
        <v>177</v>
      </c>
      <c r="E137" s="149" t="s">
        <v>33</v>
      </c>
      <c r="F137" s="150">
        <v>41157</v>
      </c>
      <c r="G137" s="135" t="s">
        <v>17</v>
      </c>
      <c r="H137" s="151" t="s">
        <v>421</v>
      </c>
      <c r="I137" s="106">
        <v>4</v>
      </c>
      <c r="J137" s="198" t="s">
        <v>445</v>
      </c>
      <c r="K137" s="13"/>
      <c r="L137" s="33">
        <v>0</v>
      </c>
      <c r="M137" s="33">
        <v>0</v>
      </c>
      <c r="N137" s="33">
        <v>7</v>
      </c>
      <c r="O137" s="33">
        <v>1</v>
      </c>
      <c r="P137" s="33">
        <v>1</v>
      </c>
      <c r="Q137" s="33">
        <v>0</v>
      </c>
      <c r="R137" s="33">
        <v>0</v>
      </c>
      <c r="S137" s="13">
        <f t="shared" si="8"/>
        <v>9</v>
      </c>
      <c r="T137" s="229">
        <f t="shared" si="9"/>
        <v>18.367346938775512</v>
      </c>
    </row>
    <row r="138" spans="1:20" ht="15.75" customHeight="1" x14ac:dyDescent="0.2">
      <c r="A138" s="111">
        <v>132</v>
      </c>
      <c r="B138" s="148" t="s">
        <v>62</v>
      </c>
      <c r="C138" s="148" t="s">
        <v>63</v>
      </c>
      <c r="D138" s="148" t="s">
        <v>64</v>
      </c>
      <c r="E138" s="149" t="s">
        <v>33</v>
      </c>
      <c r="F138" s="150">
        <v>41181</v>
      </c>
      <c r="G138" s="135" t="s">
        <v>17</v>
      </c>
      <c r="H138" s="137" t="s">
        <v>416</v>
      </c>
      <c r="I138" s="106">
        <v>4</v>
      </c>
      <c r="J138" s="198" t="s">
        <v>431</v>
      </c>
      <c r="K138" s="13"/>
      <c r="L138" s="33">
        <v>0</v>
      </c>
      <c r="M138" s="33">
        <v>0</v>
      </c>
      <c r="N138" s="33">
        <v>0</v>
      </c>
      <c r="O138" s="33">
        <v>7</v>
      </c>
      <c r="P138" s="33">
        <v>1</v>
      </c>
      <c r="Q138" s="33">
        <v>0</v>
      </c>
      <c r="R138" s="33">
        <v>0</v>
      </c>
      <c r="S138" s="13">
        <f t="shared" si="8"/>
        <v>8</v>
      </c>
      <c r="T138" s="229">
        <f t="shared" si="9"/>
        <v>16.326530612244898</v>
      </c>
    </row>
    <row r="139" spans="1:20" ht="15.75" customHeight="1" x14ac:dyDescent="0.2">
      <c r="A139" s="111">
        <v>133</v>
      </c>
      <c r="B139" s="148" t="s">
        <v>80</v>
      </c>
      <c r="C139" s="137" t="s">
        <v>81</v>
      </c>
      <c r="D139" s="137" t="s">
        <v>82</v>
      </c>
      <c r="E139" s="138" t="s">
        <v>26</v>
      </c>
      <c r="F139" s="150">
        <v>41164</v>
      </c>
      <c r="G139" s="135" t="s">
        <v>17</v>
      </c>
      <c r="H139" s="137" t="s">
        <v>416</v>
      </c>
      <c r="I139" s="106">
        <v>4</v>
      </c>
      <c r="J139" s="202" t="s">
        <v>433</v>
      </c>
      <c r="K139" s="13"/>
      <c r="L139" s="33">
        <v>0</v>
      </c>
      <c r="M139" s="33">
        <v>0</v>
      </c>
      <c r="N139" s="33">
        <v>7</v>
      </c>
      <c r="O139" s="33">
        <v>0</v>
      </c>
      <c r="P139" s="33">
        <v>1</v>
      </c>
      <c r="Q139" s="33">
        <v>0</v>
      </c>
      <c r="R139" s="33">
        <v>0</v>
      </c>
      <c r="S139" s="13">
        <f t="shared" si="8"/>
        <v>8</v>
      </c>
      <c r="T139" s="229">
        <f t="shared" si="9"/>
        <v>16.326530612244898</v>
      </c>
    </row>
    <row r="140" spans="1:20" ht="15.75" customHeight="1" x14ac:dyDescent="0.2">
      <c r="A140" s="111">
        <v>134</v>
      </c>
      <c r="B140" s="148" t="s">
        <v>48</v>
      </c>
      <c r="C140" s="137" t="s">
        <v>49</v>
      </c>
      <c r="D140" s="137" t="s">
        <v>50</v>
      </c>
      <c r="E140" s="138" t="s">
        <v>26</v>
      </c>
      <c r="F140" s="139">
        <v>41236</v>
      </c>
      <c r="G140" s="135" t="s">
        <v>17</v>
      </c>
      <c r="H140" s="137" t="s">
        <v>416</v>
      </c>
      <c r="I140" s="106">
        <v>4</v>
      </c>
      <c r="J140" s="202" t="s">
        <v>433</v>
      </c>
      <c r="K140" s="13"/>
      <c r="L140" s="33">
        <v>0</v>
      </c>
      <c r="M140" s="33">
        <v>0</v>
      </c>
      <c r="N140" s="33">
        <v>7</v>
      </c>
      <c r="O140" s="33">
        <v>0</v>
      </c>
      <c r="P140" s="33">
        <v>1</v>
      </c>
      <c r="Q140" s="33">
        <v>0</v>
      </c>
      <c r="R140" s="33">
        <v>0</v>
      </c>
      <c r="S140" s="13">
        <f t="shared" si="8"/>
        <v>8</v>
      </c>
      <c r="T140" s="229">
        <f t="shared" si="9"/>
        <v>16.326530612244898</v>
      </c>
    </row>
    <row r="141" spans="1:20" ht="15.75" customHeight="1" x14ac:dyDescent="0.2">
      <c r="A141" s="111">
        <v>135</v>
      </c>
      <c r="B141" s="137" t="s">
        <v>111</v>
      </c>
      <c r="C141" s="137" t="s">
        <v>112</v>
      </c>
      <c r="D141" s="137" t="s">
        <v>113</v>
      </c>
      <c r="E141" s="138" t="s">
        <v>33</v>
      </c>
      <c r="F141" s="139">
        <v>41183</v>
      </c>
      <c r="G141" s="135" t="s">
        <v>17</v>
      </c>
      <c r="H141" s="137" t="s">
        <v>418</v>
      </c>
      <c r="I141" s="106">
        <v>4</v>
      </c>
      <c r="J141" s="201" t="s">
        <v>438</v>
      </c>
      <c r="K141" s="13"/>
      <c r="L141" s="33">
        <v>0</v>
      </c>
      <c r="M141" s="33">
        <v>7</v>
      </c>
      <c r="N141" s="33">
        <v>0</v>
      </c>
      <c r="O141" s="33">
        <v>0</v>
      </c>
      <c r="P141" s="33">
        <v>1</v>
      </c>
      <c r="Q141" s="33">
        <v>0</v>
      </c>
      <c r="R141" s="33">
        <v>0</v>
      </c>
      <c r="S141" s="13">
        <f t="shared" si="8"/>
        <v>8</v>
      </c>
      <c r="T141" s="229">
        <f t="shared" si="9"/>
        <v>16.326530612244898</v>
      </c>
    </row>
    <row r="142" spans="1:20" ht="15.75" customHeight="1" x14ac:dyDescent="0.2">
      <c r="A142" s="111">
        <v>136</v>
      </c>
      <c r="B142" s="148" t="s">
        <v>122</v>
      </c>
      <c r="C142" s="148" t="s">
        <v>123</v>
      </c>
      <c r="D142" s="216" t="s">
        <v>124</v>
      </c>
      <c r="E142" s="138" t="s">
        <v>33</v>
      </c>
      <c r="F142" s="88">
        <v>41316</v>
      </c>
      <c r="G142" s="135" t="s">
        <v>17</v>
      </c>
      <c r="H142" s="87" t="s">
        <v>419</v>
      </c>
      <c r="I142" s="106">
        <v>4</v>
      </c>
      <c r="J142" s="221" t="s">
        <v>441</v>
      </c>
      <c r="K142" s="13"/>
      <c r="L142" s="33">
        <v>0</v>
      </c>
      <c r="M142" s="33">
        <v>0</v>
      </c>
      <c r="N142" s="33">
        <v>7</v>
      </c>
      <c r="O142" s="33">
        <v>1</v>
      </c>
      <c r="P142" s="33">
        <v>0</v>
      </c>
      <c r="Q142" s="33">
        <v>0</v>
      </c>
      <c r="R142" s="33">
        <v>0</v>
      </c>
      <c r="S142" s="13">
        <f t="shared" si="8"/>
        <v>8</v>
      </c>
      <c r="T142" s="229">
        <f t="shared" si="9"/>
        <v>16.326530612244898</v>
      </c>
    </row>
    <row r="143" spans="1:20" ht="15.75" customHeight="1" x14ac:dyDescent="0.2">
      <c r="A143" s="111">
        <v>137</v>
      </c>
      <c r="B143" s="112" t="s">
        <v>406</v>
      </c>
      <c r="C143" s="112" t="s">
        <v>317</v>
      </c>
      <c r="D143" s="112" t="s">
        <v>346</v>
      </c>
      <c r="E143" s="138" t="s">
        <v>26</v>
      </c>
      <c r="F143" s="105">
        <v>41167</v>
      </c>
      <c r="G143" s="135" t="s">
        <v>17</v>
      </c>
      <c r="H143" s="112" t="s">
        <v>429</v>
      </c>
      <c r="I143" s="106">
        <v>4</v>
      </c>
      <c r="J143" s="154" t="s">
        <v>480</v>
      </c>
      <c r="K143" s="13"/>
      <c r="L143" s="33">
        <v>0</v>
      </c>
      <c r="M143" s="33">
        <v>0</v>
      </c>
      <c r="N143" s="33">
        <v>7</v>
      </c>
      <c r="O143" s="33">
        <v>0</v>
      </c>
      <c r="P143" s="33">
        <v>1</v>
      </c>
      <c r="Q143" s="33">
        <v>0</v>
      </c>
      <c r="R143" s="33">
        <v>0</v>
      </c>
      <c r="S143" s="13">
        <f t="shared" si="8"/>
        <v>8</v>
      </c>
      <c r="T143" s="229">
        <f t="shared" si="9"/>
        <v>16.326530612244898</v>
      </c>
    </row>
    <row r="144" spans="1:20" ht="15.75" customHeight="1" x14ac:dyDescent="0.2">
      <c r="A144" s="111">
        <v>138</v>
      </c>
      <c r="B144" s="113" t="s">
        <v>314</v>
      </c>
      <c r="C144" s="113" t="s">
        <v>313</v>
      </c>
      <c r="D144" s="113" t="s">
        <v>315</v>
      </c>
      <c r="E144" s="111" t="s">
        <v>309</v>
      </c>
      <c r="F144" s="104">
        <v>43330</v>
      </c>
      <c r="G144" s="135" t="s">
        <v>17</v>
      </c>
      <c r="H144" s="23" t="s">
        <v>424</v>
      </c>
      <c r="I144" s="106">
        <v>4</v>
      </c>
      <c r="J144" s="27" t="s">
        <v>462</v>
      </c>
      <c r="K144" s="13"/>
      <c r="L144" s="33">
        <v>0</v>
      </c>
      <c r="M144" s="33">
        <v>0</v>
      </c>
      <c r="N144" s="33">
        <v>7</v>
      </c>
      <c r="O144" s="33">
        <v>1</v>
      </c>
      <c r="P144" s="33">
        <v>0</v>
      </c>
      <c r="Q144" s="33">
        <v>0</v>
      </c>
      <c r="R144" s="33">
        <v>0</v>
      </c>
      <c r="S144" s="13">
        <f t="shared" si="8"/>
        <v>8</v>
      </c>
      <c r="T144" s="229">
        <f t="shared" si="9"/>
        <v>16.326530612244898</v>
      </c>
    </row>
    <row r="145" spans="1:22" ht="15.75" customHeight="1" x14ac:dyDescent="0.2">
      <c r="A145" s="111">
        <v>139</v>
      </c>
      <c r="B145" s="112" t="s">
        <v>414</v>
      </c>
      <c r="C145" s="112" t="s">
        <v>415</v>
      </c>
      <c r="D145" s="112" t="s">
        <v>397</v>
      </c>
      <c r="E145" s="106" t="s">
        <v>26</v>
      </c>
      <c r="F145" s="105">
        <v>41275</v>
      </c>
      <c r="G145" s="135" t="s">
        <v>17</v>
      </c>
      <c r="H145" s="112" t="s">
        <v>430</v>
      </c>
      <c r="I145" s="106">
        <v>4</v>
      </c>
      <c r="J145" s="154" t="s">
        <v>482</v>
      </c>
      <c r="K145" s="13"/>
      <c r="L145" s="33">
        <v>0</v>
      </c>
      <c r="M145" s="33">
        <v>0</v>
      </c>
      <c r="N145" s="33">
        <v>1</v>
      </c>
      <c r="O145" s="33">
        <v>7</v>
      </c>
      <c r="P145" s="33">
        <v>0</v>
      </c>
      <c r="Q145" s="33">
        <v>0</v>
      </c>
      <c r="R145" s="33">
        <v>0</v>
      </c>
      <c r="S145" s="13">
        <f t="shared" si="8"/>
        <v>8</v>
      </c>
      <c r="T145" s="229">
        <f t="shared" si="9"/>
        <v>16.326530612244898</v>
      </c>
    </row>
    <row r="146" spans="1:22" s="34" customFormat="1" ht="15.75" customHeight="1" x14ac:dyDescent="0.2">
      <c r="A146" s="111">
        <v>140</v>
      </c>
      <c r="B146" s="107" t="s">
        <v>152</v>
      </c>
      <c r="C146" s="107" t="s">
        <v>153</v>
      </c>
      <c r="D146" s="107" t="s">
        <v>154</v>
      </c>
      <c r="E146" s="106" t="s">
        <v>33</v>
      </c>
      <c r="F146" s="25">
        <v>40883</v>
      </c>
      <c r="G146" s="135" t="s">
        <v>17</v>
      </c>
      <c r="H146" s="107" t="s">
        <v>420</v>
      </c>
      <c r="I146" s="106">
        <v>4</v>
      </c>
      <c r="J146" s="143" t="s">
        <v>444</v>
      </c>
      <c r="K146" s="13"/>
      <c r="L146" s="33">
        <v>0</v>
      </c>
      <c r="M146" s="33">
        <v>7</v>
      </c>
      <c r="N146" s="33">
        <v>0</v>
      </c>
      <c r="O146" s="33">
        <v>0</v>
      </c>
      <c r="P146" s="33">
        <v>0</v>
      </c>
      <c r="Q146" s="33">
        <v>0</v>
      </c>
      <c r="R146" s="33">
        <v>0</v>
      </c>
      <c r="S146" s="13">
        <f t="shared" si="8"/>
        <v>7</v>
      </c>
      <c r="T146" s="229">
        <f t="shared" si="9"/>
        <v>14.285714285714286</v>
      </c>
    </row>
    <row r="147" spans="1:22" ht="15.75" customHeight="1" x14ac:dyDescent="0.2">
      <c r="A147" s="111">
        <v>141</v>
      </c>
      <c r="B147" s="58" t="s">
        <v>88</v>
      </c>
      <c r="C147" s="58" t="s">
        <v>89</v>
      </c>
      <c r="D147" s="58" t="s">
        <v>90</v>
      </c>
      <c r="E147" s="132" t="s">
        <v>33</v>
      </c>
      <c r="F147" s="132">
        <v>41178</v>
      </c>
      <c r="G147" s="208" t="s">
        <v>17</v>
      </c>
      <c r="H147" s="82" t="s">
        <v>417</v>
      </c>
      <c r="I147" s="40">
        <v>4</v>
      </c>
      <c r="J147" s="209" t="s">
        <v>435</v>
      </c>
      <c r="K147" s="33"/>
      <c r="L147" s="33">
        <v>1</v>
      </c>
      <c r="M147" s="33">
        <v>1</v>
      </c>
      <c r="N147" s="33">
        <v>1</v>
      </c>
      <c r="O147" s="33">
        <v>1</v>
      </c>
      <c r="P147" s="33">
        <v>1</v>
      </c>
      <c r="Q147" s="33">
        <v>1</v>
      </c>
      <c r="R147" s="33">
        <v>0</v>
      </c>
      <c r="S147" s="33">
        <f t="shared" si="8"/>
        <v>6</v>
      </c>
      <c r="T147" s="229">
        <f t="shared" si="9"/>
        <v>12.244897959183673</v>
      </c>
    </row>
    <row r="148" spans="1:22" ht="15.75" customHeight="1" x14ac:dyDescent="0.2">
      <c r="A148" s="111">
        <v>142</v>
      </c>
      <c r="B148" s="113" t="s">
        <v>344</v>
      </c>
      <c r="C148" s="113" t="s">
        <v>345</v>
      </c>
      <c r="D148" s="113" t="s">
        <v>346</v>
      </c>
      <c r="E148" s="111" t="s">
        <v>26</v>
      </c>
      <c r="F148" s="104">
        <v>41072</v>
      </c>
      <c r="G148" s="135" t="s">
        <v>17</v>
      </c>
      <c r="H148" s="113" t="s">
        <v>425</v>
      </c>
      <c r="I148" s="106">
        <v>4</v>
      </c>
      <c r="J148" s="27" t="s">
        <v>468</v>
      </c>
      <c r="K148" s="13"/>
      <c r="L148" s="33">
        <v>0</v>
      </c>
      <c r="M148" s="33">
        <v>2</v>
      </c>
      <c r="N148" s="33">
        <v>1</v>
      </c>
      <c r="O148" s="33">
        <v>1</v>
      </c>
      <c r="P148" s="33">
        <v>1</v>
      </c>
      <c r="Q148" s="33">
        <v>0</v>
      </c>
      <c r="R148" s="33">
        <v>0</v>
      </c>
      <c r="S148" s="13">
        <f t="shared" si="8"/>
        <v>5</v>
      </c>
      <c r="T148" s="229">
        <f t="shared" si="9"/>
        <v>10.204081632653061</v>
      </c>
    </row>
    <row r="149" spans="1:22" ht="15.75" customHeight="1" x14ac:dyDescent="0.2">
      <c r="A149" s="111">
        <v>143</v>
      </c>
      <c r="B149" s="24" t="s">
        <v>86</v>
      </c>
      <c r="C149" s="24" t="s">
        <v>87</v>
      </c>
      <c r="D149" s="24" t="s">
        <v>71</v>
      </c>
      <c r="E149" s="104" t="s">
        <v>33</v>
      </c>
      <c r="F149" s="104">
        <v>41122</v>
      </c>
      <c r="G149" s="135" t="s">
        <v>17</v>
      </c>
      <c r="H149" s="136" t="s">
        <v>417</v>
      </c>
      <c r="I149" s="106">
        <v>4</v>
      </c>
      <c r="J149" s="199" t="s">
        <v>435</v>
      </c>
      <c r="K149" s="13"/>
      <c r="L149" s="33">
        <v>0</v>
      </c>
      <c r="M149" s="33">
        <v>1</v>
      </c>
      <c r="N149" s="33">
        <v>0</v>
      </c>
      <c r="O149" s="33">
        <v>1</v>
      </c>
      <c r="P149" s="33">
        <v>1</v>
      </c>
      <c r="Q149" s="33">
        <v>1</v>
      </c>
      <c r="R149" s="33">
        <v>0</v>
      </c>
      <c r="S149" s="13">
        <f t="shared" si="8"/>
        <v>4</v>
      </c>
      <c r="T149" s="229">
        <f t="shared" si="9"/>
        <v>8.1632653061224492</v>
      </c>
    </row>
    <row r="150" spans="1:22" ht="15.75" customHeight="1" x14ac:dyDescent="0.2">
      <c r="A150" s="111">
        <v>144</v>
      </c>
      <c r="B150" s="113" t="s">
        <v>212</v>
      </c>
      <c r="C150" s="113" t="s">
        <v>213</v>
      </c>
      <c r="D150" s="113" t="s">
        <v>214</v>
      </c>
      <c r="E150" s="111" t="s">
        <v>33</v>
      </c>
      <c r="F150" s="104">
        <v>41051</v>
      </c>
      <c r="G150" s="135" t="s">
        <v>17</v>
      </c>
      <c r="H150" s="113" t="s">
        <v>422</v>
      </c>
      <c r="I150" s="106">
        <v>4</v>
      </c>
      <c r="J150" s="27" t="s">
        <v>450</v>
      </c>
      <c r="K150" s="13"/>
      <c r="L150" s="33">
        <v>0</v>
      </c>
      <c r="M150" s="33">
        <v>0</v>
      </c>
      <c r="N150" s="33">
        <v>4</v>
      </c>
      <c r="O150" s="33">
        <v>0</v>
      </c>
      <c r="P150" s="33">
        <v>0</v>
      </c>
      <c r="Q150" s="33">
        <v>0</v>
      </c>
      <c r="R150" s="33">
        <v>0</v>
      </c>
      <c r="S150" s="13">
        <f t="shared" si="8"/>
        <v>4</v>
      </c>
      <c r="T150" s="229">
        <f t="shared" si="9"/>
        <v>8.1632653061224492</v>
      </c>
    </row>
    <row r="151" spans="1:22" ht="15.75" customHeight="1" x14ac:dyDescent="0.2">
      <c r="A151" s="111">
        <v>145</v>
      </c>
      <c r="B151" s="24" t="s">
        <v>91</v>
      </c>
      <c r="C151" s="24" t="s">
        <v>92</v>
      </c>
      <c r="D151" s="24" t="s">
        <v>93</v>
      </c>
      <c r="E151" s="104" t="s">
        <v>33</v>
      </c>
      <c r="F151" s="104">
        <v>41116</v>
      </c>
      <c r="G151" s="135" t="s">
        <v>17</v>
      </c>
      <c r="H151" s="136" t="s">
        <v>417</v>
      </c>
      <c r="I151" s="106">
        <v>4</v>
      </c>
      <c r="J151" s="199" t="s">
        <v>436</v>
      </c>
      <c r="K151" s="13"/>
      <c r="L151" s="33">
        <v>0</v>
      </c>
      <c r="M151" s="33">
        <v>0</v>
      </c>
      <c r="N151" s="33">
        <v>3</v>
      </c>
      <c r="O151" s="33">
        <v>0</v>
      </c>
      <c r="P151" s="33">
        <v>0</v>
      </c>
      <c r="Q151" s="33">
        <v>0</v>
      </c>
      <c r="R151" s="33">
        <v>0</v>
      </c>
      <c r="S151" s="13">
        <f t="shared" si="8"/>
        <v>3</v>
      </c>
      <c r="T151" s="229">
        <f t="shared" si="9"/>
        <v>6.1224489795918364</v>
      </c>
    </row>
    <row r="152" spans="1:22" ht="15.75" customHeight="1" x14ac:dyDescent="0.2">
      <c r="A152" s="111">
        <v>146</v>
      </c>
      <c r="B152" s="113" t="s">
        <v>326</v>
      </c>
      <c r="C152" s="113" t="s">
        <v>327</v>
      </c>
      <c r="D152" s="113" t="s">
        <v>328</v>
      </c>
      <c r="E152" s="111" t="s">
        <v>309</v>
      </c>
      <c r="F152" s="104">
        <v>41044</v>
      </c>
      <c r="G152" s="135" t="s">
        <v>17</v>
      </c>
      <c r="H152" s="23" t="s">
        <v>424</v>
      </c>
      <c r="I152" s="106">
        <v>4</v>
      </c>
      <c r="J152" s="27" t="s">
        <v>464</v>
      </c>
      <c r="K152" s="13"/>
      <c r="L152" s="33">
        <v>0</v>
      </c>
      <c r="M152" s="33">
        <v>0</v>
      </c>
      <c r="N152" s="33">
        <v>1</v>
      </c>
      <c r="O152" s="33">
        <v>1</v>
      </c>
      <c r="P152" s="33">
        <v>1</v>
      </c>
      <c r="Q152" s="33">
        <v>0</v>
      </c>
      <c r="R152" s="33">
        <v>0</v>
      </c>
      <c r="S152" s="13">
        <f t="shared" si="8"/>
        <v>3</v>
      </c>
      <c r="T152" s="229">
        <f t="shared" si="9"/>
        <v>6.1224489795918364</v>
      </c>
    </row>
    <row r="153" spans="1:22" ht="15.75" customHeight="1" x14ac:dyDescent="0.2">
      <c r="A153" s="111">
        <v>147</v>
      </c>
      <c r="B153" s="113" t="s">
        <v>310</v>
      </c>
      <c r="C153" s="113" t="s">
        <v>311</v>
      </c>
      <c r="D153" s="113" t="s">
        <v>32</v>
      </c>
      <c r="E153" s="111" t="s">
        <v>309</v>
      </c>
      <c r="F153" s="104">
        <v>41130</v>
      </c>
      <c r="G153" s="135" t="s">
        <v>17</v>
      </c>
      <c r="H153" s="23" t="s">
        <v>424</v>
      </c>
      <c r="I153" s="106">
        <v>4</v>
      </c>
      <c r="J153" s="27" t="s">
        <v>464</v>
      </c>
      <c r="K153" s="13"/>
      <c r="L153" s="33">
        <v>0</v>
      </c>
      <c r="M153" s="33">
        <v>0</v>
      </c>
      <c r="N153" s="33">
        <v>0</v>
      </c>
      <c r="O153" s="33">
        <v>1</v>
      </c>
      <c r="P153" s="33">
        <v>1</v>
      </c>
      <c r="Q153" s="33">
        <v>1</v>
      </c>
      <c r="R153" s="33">
        <v>0</v>
      </c>
      <c r="S153" s="13">
        <f t="shared" si="8"/>
        <v>3</v>
      </c>
      <c r="T153" s="229">
        <f t="shared" si="9"/>
        <v>6.1224489795918364</v>
      </c>
      <c r="V153">
        <f>7+3</f>
        <v>10</v>
      </c>
    </row>
    <row r="154" spans="1:22" ht="15.75" customHeight="1" x14ac:dyDescent="0.2">
      <c r="A154" s="111">
        <v>148</v>
      </c>
      <c r="B154" s="113" t="s">
        <v>135</v>
      </c>
      <c r="C154" s="113" t="s">
        <v>304</v>
      </c>
      <c r="D154" s="113" t="s">
        <v>305</v>
      </c>
      <c r="E154" s="111" t="s">
        <v>306</v>
      </c>
      <c r="F154" s="104">
        <v>41381</v>
      </c>
      <c r="G154" s="135" t="s">
        <v>17</v>
      </c>
      <c r="H154" s="23" t="s">
        <v>424</v>
      </c>
      <c r="I154" s="106">
        <v>4</v>
      </c>
      <c r="J154" s="27" t="s">
        <v>462</v>
      </c>
      <c r="K154" s="13"/>
      <c r="L154" s="33">
        <v>0</v>
      </c>
      <c r="M154" s="33">
        <v>0</v>
      </c>
      <c r="N154" s="33">
        <v>0</v>
      </c>
      <c r="O154" s="33">
        <v>0</v>
      </c>
      <c r="P154" s="33">
        <v>0</v>
      </c>
      <c r="Q154" s="33">
        <v>0</v>
      </c>
      <c r="R154" s="33">
        <v>0</v>
      </c>
      <c r="S154" s="13">
        <f t="shared" si="8"/>
        <v>0</v>
      </c>
      <c r="T154" s="229">
        <f t="shared" si="9"/>
        <v>0</v>
      </c>
    </row>
    <row r="155" spans="1:22" ht="15.75" customHeight="1" x14ac:dyDescent="0.2">
      <c r="A155" s="111">
        <v>149</v>
      </c>
      <c r="B155" s="113" t="s">
        <v>371</v>
      </c>
      <c r="C155" s="113" t="s">
        <v>372</v>
      </c>
      <c r="D155" s="113" t="s">
        <v>373</v>
      </c>
      <c r="E155" s="111" t="s">
        <v>309</v>
      </c>
      <c r="F155" s="104">
        <v>41475</v>
      </c>
      <c r="G155" s="135" t="s">
        <v>17</v>
      </c>
      <c r="H155" s="113" t="s">
        <v>426</v>
      </c>
      <c r="I155" s="106">
        <v>4</v>
      </c>
      <c r="J155" s="27" t="s">
        <v>472</v>
      </c>
      <c r="K155" s="13"/>
      <c r="L155" s="33">
        <v>0</v>
      </c>
      <c r="M155" s="33">
        <v>0</v>
      </c>
      <c r="N155" s="33">
        <v>0</v>
      </c>
      <c r="O155" s="33">
        <v>0</v>
      </c>
      <c r="P155" s="33">
        <v>0</v>
      </c>
      <c r="Q155" s="33">
        <v>0</v>
      </c>
      <c r="R155" s="33">
        <v>0</v>
      </c>
      <c r="S155" s="13">
        <f t="shared" si="8"/>
        <v>0</v>
      </c>
      <c r="T155" s="229">
        <f t="shared" si="9"/>
        <v>0</v>
      </c>
    </row>
    <row r="156" spans="1:22" ht="15.75" customHeight="1" x14ac:dyDescent="0.2">
      <c r="A156" s="111">
        <v>150</v>
      </c>
      <c r="B156" s="23" t="s">
        <v>180</v>
      </c>
      <c r="C156" s="23" t="s">
        <v>181</v>
      </c>
      <c r="D156" s="23" t="s">
        <v>182</v>
      </c>
      <c r="E156" s="111" t="s">
        <v>26</v>
      </c>
      <c r="F156" s="30">
        <v>41304</v>
      </c>
      <c r="G156" s="135" t="s">
        <v>17</v>
      </c>
      <c r="H156" s="23" t="s">
        <v>421</v>
      </c>
      <c r="I156" s="106">
        <v>4</v>
      </c>
      <c r="J156" s="144" t="s">
        <v>445</v>
      </c>
      <c r="K156" s="13"/>
      <c r="L156" s="33">
        <v>0</v>
      </c>
      <c r="M156" s="33">
        <v>0</v>
      </c>
      <c r="N156" s="33">
        <v>0</v>
      </c>
      <c r="O156" s="33">
        <v>0</v>
      </c>
      <c r="P156" s="33">
        <v>0</v>
      </c>
      <c r="Q156" s="33">
        <v>0</v>
      </c>
      <c r="R156" s="33">
        <v>0</v>
      </c>
      <c r="S156" s="13">
        <f t="shared" si="8"/>
        <v>0</v>
      </c>
      <c r="T156" s="229">
        <f t="shared" si="9"/>
        <v>0</v>
      </c>
    </row>
  </sheetData>
  <sortState ref="A7:T156">
    <sortCondition descending="1" ref="S7:S156"/>
  </sortState>
  <dataValidations count="4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E7:E60">
      <formula1>"м,ж"</formula1>
    </dataValidation>
    <dataValidation type="list" allowBlank="1" sqref="I7:I60">
      <formula1>"победитель,призер,участник"</formula1>
    </dataValidation>
    <dataValidation type="list" allowBlank="1" sqref="C4 H7:H60">
      <formula1>"4,5,6,7,8,9,10,11"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61"/>
  <sheetViews>
    <sheetView workbookViewId="0">
      <selection activeCell="A63" sqref="A63"/>
    </sheetView>
  </sheetViews>
  <sheetFormatPr defaultColWidth="12.5703125" defaultRowHeight="15.75" customHeight="1" x14ac:dyDescent="0.2"/>
  <cols>
    <col min="1" max="1" width="5.42578125" customWidth="1"/>
    <col min="5" max="5" width="6.7109375" customWidth="1"/>
    <col min="7" max="7" width="9.140625" customWidth="1"/>
    <col min="9" max="9" width="5.28515625" customWidth="1"/>
    <col min="10" max="10" width="34.28515625" customWidth="1"/>
    <col min="11" max="11" width="14.42578125" customWidth="1"/>
    <col min="12" max="16" width="5.7109375" style="34" customWidth="1"/>
    <col min="17" max="17" width="9.85546875" customWidth="1"/>
    <col min="18" max="18" width="6.85546875" style="223" customWidth="1"/>
  </cols>
  <sheetData>
    <row r="1" spans="1:18" ht="12.75" x14ac:dyDescent="0.2">
      <c r="A1" s="1" t="s">
        <v>0</v>
      </c>
      <c r="B1" s="2" t="s">
        <v>22</v>
      </c>
      <c r="C1" s="2"/>
      <c r="D1" s="2"/>
      <c r="E1" s="2"/>
      <c r="F1" s="2"/>
      <c r="G1" s="2"/>
      <c r="H1" s="5"/>
      <c r="I1" s="5"/>
      <c r="J1" s="12"/>
      <c r="K1" s="13"/>
      <c r="L1" s="33"/>
      <c r="M1" s="33"/>
      <c r="N1" s="33"/>
      <c r="O1" s="33"/>
      <c r="P1" s="33"/>
      <c r="Q1" s="13"/>
      <c r="R1" s="229"/>
    </row>
    <row r="2" spans="1:18" ht="12.75" x14ac:dyDescent="0.2">
      <c r="A2" s="5"/>
      <c r="B2" s="3" t="s">
        <v>2</v>
      </c>
      <c r="C2" s="4" t="s">
        <v>3</v>
      </c>
      <c r="D2" s="5" t="s">
        <v>0</v>
      </c>
      <c r="E2" s="5"/>
      <c r="F2" s="5"/>
      <c r="G2" s="5"/>
      <c r="H2" s="5"/>
      <c r="I2" s="5"/>
      <c r="J2" s="12"/>
      <c r="K2" s="13"/>
      <c r="L2" s="33"/>
      <c r="M2" s="33"/>
      <c r="N2" s="33"/>
      <c r="O2" s="33"/>
      <c r="P2" s="33"/>
      <c r="Q2" s="13"/>
      <c r="R2" s="229"/>
    </row>
    <row r="3" spans="1:18" ht="12.75" x14ac:dyDescent="0.2">
      <c r="A3" s="5"/>
      <c r="B3" s="3" t="s">
        <v>4</v>
      </c>
      <c r="C3" s="5" t="s">
        <v>5</v>
      </c>
      <c r="D3" s="5"/>
      <c r="E3" s="5"/>
      <c r="F3" s="5"/>
      <c r="G3" s="5"/>
      <c r="H3" s="5"/>
      <c r="I3" s="5"/>
      <c r="J3" s="12"/>
      <c r="K3" s="13"/>
      <c r="L3" s="33"/>
      <c r="M3" s="33"/>
      <c r="N3" s="33"/>
      <c r="O3" s="33"/>
      <c r="P3" s="33"/>
      <c r="Q3" s="13"/>
      <c r="R3" s="229"/>
    </row>
    <row r="4" spans="1:18" ht="12.75" x14ac:dyDescent="0.2">
      <c r="A4" s="5"/>
      <c r="B4" s="3" t="s">
        <v>6</v>
      </c>
      <c r="C4" s="5">
        <v>5</v>
      </c>
      <c r="D4" s="5"/>
      <c r="E4" s="5"/>
      <c r="F4" s="5"/>
      <c r="G4" s="5"/>
      <c r="H4" s="5"/>
      <c r="I4" s="5"/>
      <c r="J4" s="12"/>
      <c r="K4" s="13"/>
      <c r="L4" s="33"/>
      <c r="M4" s="33"/>
      <c r="N4" s="33"/>
      <c r="O4" s="33"/>
      <c r="P4" s="33"/>
      <c r="Q4" s="13"/>
      <c r="R4" s="229"/>
    </row>
    <row r="5" spans="1:18" ht="12.75" x14ac:dyDescent="0.2">
      <c r="A5" s="5"/>
      <c r="B5" s="6" t="s">
        <v>7</v>
      </c>
      <c r="C5" s="5">
        <v>35</v>
      </c>
      <c r="D5" s="5"/>
      <c r="E5" s="5"/>
      <c r="F5" s="7"/>
      <c r="G5" s="5"/>
      <c r="H5" s="5"/>
      <c r="I5" s="5"/>
      <c r="J5" s="12"/>
      <c r="K5" s="13"/>
      <c r="L5" s="33"/>
      <c r="M5" s="33"/>
      <c r="N5" s="33"/>
      <c r="O5" s="33"/>
      <c r="P5" s="33"/>
      <c r="Q5" s="13"/>
      <c r="R5" s="229"/>
    </row>
    <row r="6" spans="1:18" s="17" customFormat="1" ht="12.75" x14ac:dyDescent="0.2">
      <c r="A6" s="14" t="s">
        <v>11</v>
      </c>
      <c r="B6" s="14" t="s">
        <v>12</v>
      </c>
      <c r="C6" s="14" t="s">
        <v>13</v>
      </c>
      <c r="D6" s="14" t="s">
        <v>14</v>
      </c>
      <c r="E6" s="14" t="s">
        <v>15</v>
      </c>
      <c r="F6" s="14" t="s">
        <v>16</v>
      </c>
      <c r="G6" s="14" t="s">
        <v>17</v>
      </c>
      <c r="H6" s="14" t="s">
        <v>18</v>
      </c>
      <c r="I6" s="14" t="s">
        <v>6</v>
      </c>
      <c r="J6" s="15" t="s">
        <v>19</v>
      </c>
      <c r="K6" s="16" t="s">
        <v>20</v>
      </c>
      <c r="L6" s="36">
        <v>1</v>
      </c>
      <c r="M6" s="36">
        <v>2</v>
      </c>
      <c r="N6" s="36">
        <v>3</v>
      </c>
      <c r="O6" s="36">
        <v>4</v>
      </c>
      <c r="P6" s="36">
        <v>5</v>
      </c>
      <c r="Q6" s="16" t="s">
        <v>21</v>
      </c>
      <c r="R6" s="230" t="s">
        <v>23</v>
      </c>
    </row>
    <row r="7" spans="1:18" s="34" customFormat="1" x14ac:dyDescent="0.2">
      <c r="A7" s="133">
        <v>1</v>
      </c>
      <c r="B7" s="41" t="s">
        <v>488</v>
      </c>
      <c r="C7" s="41" t="s">
        <v>489</v>
      </c>
      <c r="D7" s="41" t="s">
        <v>490</v>
      </c>
      <c r="E7" s="122" t="s">
        <v>26</v>
      </c>
      <c r="F7" s="122">
        <v>40731</v>
      </c>
      <c r="G7" s="50" t="s">
        <v>17</v>
      </c>
      <c r="H7" s="41" t="s">
        <v>417</v>
      </c>
      <c r="I7" s="43">
        <v>5</v>
      </c>
      <c r="J7" s="41" t="s">
        <v>581</v>
      </c>
      <c r="K7" s="51" t="s">
        <v>1188</v>
      </c>
      <c r="L7" s="51">
        <v>7</v>
      </c>
      <c r="M7" s="51">
        <v>7</v>
      </c>
      <c r="N7" s="51">
        <v>7</v>
      </c>
      <c r="O7" s="51">
        <v>7</v>
      </c>
      <c r="P7" s="51">
        <v>7</v>
      </c>
      <c r="Q7" s="33">
        <f t="shared" ref="Q7:Q38" si="0">SUM(L7+M7+N7+O7+P7)</f>
        <v>35</v>
      </c>
      <c r="R7" s="225">
        <f t="shared" ref="R7:R38" si="1">Q7*100/35</f>
        <v>100</v>
      </c>
    </row>
    <row r="8" spans="1:18" s="34" customFormat="1" x14ac:dyDescent="0.2">
      <c r="A8" s="133">
        <v>2</v>
      </c>
      <c r="B8" s="124" t="s">
        <v>512</v>
      </c>
      <c r="C8" s="124" t="s">
        <v>513</v>
      </c>
      <c r="D8" s="124" t="s">
        <v>220</v>
      </c>
      <c r="E8" s="132" t="s">
        <v>33</v>
      </c>
      <c r="F8" s="125">
        <v>40834</v>
      </c>
      <c r="G8" s="38" t="s">
        <v>17</v>
      </c>
      <c r="H8" s="130" t="s">
        <v>423</v>
      </c>
      <c r="I8" s="156">
        <v>5</v>
      </c>
      <c r="J8" s="126" t="s">
        <v>589</v>
      </c>
      <c r="K8" s="51" t="s">
        <v>1188</v>
      </c>
      <c r="L8" s="33">
        <v>7</v>
      </c>
      <c r="M8" s="33">
        <v>7</v>
      </c>
      <c r="N8" s="33">
        <v>7</v>
      </c>
      <c r="O8" s="33">
        <v>7</v>
      </c>
      <c r="P8" s="33">
        <v>7</v>
      </c>
      <c r="Q8" s="33">
        <f t="shared" si="0"/>
        <v>35</v>
      </c>
      <c r="R8" s="225">
        <f t="shared" si="1"/>
        <v>100</v>
      </c>
    </row>
    <row r="9" spans="1:18" s="52" customFormat="1" x14ac:dyDescent="0.2">
      <c r="A9" s="133">
        <v>3</v>
      </c>
      <c r="B9" s="41" t="s">
        <v>484</v>
      </c>
      <c r="C9" s="41" t="s">
        <v>485</v>
      </c>
      <c r="D9" s="41" t="s">
        <v>32</v>
      </c>
      <c r="E9" s="122" t="s">
        <v>33</v>
      </c>
      <c r="F9" s="122">
        <v>40763</v>
      </c>
      <c r="G9" s="50" t="s">
        <v>17</v>
      </c>
      <c r="H9" s="41" t="s">
        <v>417</v>
      </c>
      <c r="I9" s="43">
        <v>5</v>
      </c>
      <c r="J9" s="41" t="s">
        <v>581</v>
      </c>
      <c r="K9" s="51" t="s">
        <v>1189</v>
      </c>
      <c r="L9" s="51">
        <v>7</v>
      </c>
      <c r="M9" s="51">
        <v>7</v>
      </c>
      <c r="N9" s="51">
        <v>7</v>
      </c>
      <c r="O9" s="51">
        <v>4</v>
      </c>
      <c r="P9" s="51">
        <v>5</v>
      </c>
      <c r="Q9" s="33">
        <f t="shared" si="0"/>
        <v>30</v>
      </c>
      <c r="R9" s="225">
        <f t="shared" si="1"/>
        <v>85.714285714285708</v>
      </c>
    </row>
    <row r="10" spans="1:18" s="52" customFormat="1" x14ac:dyDescent="0.2">
      <c r="A10" s="133">
        <v>4</v>
      </c>
      <c r="B10" s="101" t="s">
        <v>549</v>
      </c>
      <c r="C10" s="101" t="s">
        <v>550</v>
      </c>
      <c r="D10" s="101" t="s">
        <v>551</v>
      </c>
      <c r="E10" s="133" t="s">
        <v>33</v>
      </c>
      <c r="F10" s="122">
        <v>41040</v>
      </c>
      <c r="G10" s="38" t="s">
        <v>17</v>
      </c>
      <c r="H10" s="130" t="s">
        <v>425</v>
      </c>
      <c r="I10" s="43">
        <v>5</v>
      </c>
      <c r="J10" s="101" t="s">
        <v>596</v>
      </c>
      <c r="K10" s="51" t="s">
        <v>1189</v>
      </c>
      <c r="L10" s="33">
        <v>7</v>
      </c>
      <c r="M10" s="33">
        <v>7</v>
      </c>
      <c r="N10" s="33">
        <v>7</v>
      </c>
      <c r="O10" s="33">
        <v>0</v>
      </c>
      <c r="P10" s="33">
        <v>6</v>
      </c>
      <c r="Q10" s="33">
        <f t="shared" si="0"/>
        <v>27</v>
      </c>
      <c r="R10" s="225">
        <f t="shared" si="1"/>
        <v>77.142857142857139</v>
      </c>
    </row>
    <row r="11" spans="1:18" s="52" customFormat="1" x14ac:dyDescent="0.2">
      <c r="A11" s="133">
        <v>5</v>
      </c>
      <c r="B11" s="57" t="s">
        <v>532</v>
      </c>
      <c r="C11" s="130" t="s">
        <v>533</v>
      </c>
      <c r="D11" s="130" t="s">
        <v>534</v>
      </c>
      <c r="E11" s="131" t="s">
        <v>33</v>
      </c>
      <c r="F11" s="122">
        <v>40800</v>
      </c>
      <c r="G11" s="38" t="s">
        <v>17</v>
      </c>
      <c r="H11" s="130" t="s">
        <v>423</v>
      </c>
      <c r="I11" s="56">
        <v>5</v>
      </c>
      <c r="J11" s="123" t="s">
        <v>592</v>
      </c>
      <c r="K11" s="51" t="s">
        <v>1189</v>
      </c>
      <c r="L11" s="33">
        <v>7</v>
      </c>
      <c r="M11" s="33">
        <v>7</v>
      </c>
      <c r="N11" s="33">
        <v>7</v>
      </c>
      <c r="O11" s="33">
        <v>6</v>
      </c>
      <c r="P11" s="33">
        <v>0</v>
      </c>
      <c r="Q11" s="33">
        <f t="shared" si="0"/>
        <v>27</v>
      </c>
      <c r="R11" s="225">
        <f t="shared" si="1"/>
        <v>77.142857142857139</v>
      </c>
    </row>
    <row r="12" spans="1:18" s="52" customFormat="1" x14ac:dyDescent="0.2">
      <c r="A12" s="133">
        <v>6</v>
      </c>
      <c r="B12" s="124" t="s">
        <v>542</v>
      </c>
      <c r="C12" s="124" t="s">
        <v>543</v>
      </c>
      <c r="D12" s="124" t="s">
        <v>544</v>
      </c>
      <c r="E12" s="131" t="s">
        <v>33</v>
      </c>
      <c r="F12" s="132">
        <v>40666</v>
      </c>
      <c r="G12" s="38" t="s">
        <v>17</v>
      </c>
      <c r="H12" s="130" t="s">
        <v>425</v>
      </c>
      <c r="I12" s="53">
        <v>5</v>
      </c>
      <c r="J12" s="124" t="s">
        <v>596</v>
      </c>
      <c r="K12" s="51" t="s">
        <v>1189</v>
      </c>
      <c r="L12" s="33">
        <v>7</v>
      </c>
      <c r="M12" s="33">
        <v>7</v>
      </c>
      <c r="N12" s="33">
        <v>5</v>
      </c>
      <c r="O12" s="33">
        <v>7</v>
      </c>
      <c r="P12" s="33">
        <v>0</v>
      </c>
      <c r="Q12" s="33">
        <f t="shared" si="0"/>
        <v>26</v>
      </c>
      <c r="R12" s="225">
        <f t="shared" si="1"/>
        <v>74.285714285714292</v>
      </c>
    </row>
    <row r="13" spans="1:18" s="52" customFormat="1" x14ac:dyDescent="0.2">
      <c r="A13" s="133">
        <v>7</v>
      </c>
      <c r="B13" s="41" t="s">
        <v>491</v>
      </c>
      <c r="C13" s="41" t="s">
        <v>492</v>
      </c>
      <c r="D13" s="41" t="s">
        <v>493</v>
      </c>
      <c r="E13" s="122" t="s">
        <v>26</v>
      </c>
      <c r="F13" s="122">
        <v>40849</v>
      </c>
      <c r="G13" s="50" t="s">
        <v>17</v>
      </c>
      <c r="H13" s="41" t="s">
        <v>417</v>
      </c>
      <c r="I13" s="43">
        <v>5</v>
      </c>
      <c r="J13" s="41" t="s">
        <v>581</v>
      </c>
      <c r="K13" s="51" t="s">
        <v>1189</v>
      </c>
      <c r="L13" s="51">
        <v>7</v>
      </c>
      <c r="M13" s="51">
        <v>6</v>
      </c>
      <c r="N13" s="51">
        <v>7</v>
      </c>
      <c r="O13" s="51">
        <v>0</v>
      </c>
      <c r="P13" s="51">
        <v>5</v>
      </c>
      <c r="Q13" s="33">
        <f t="shared" si="0"/>
        <v>25</v>
      </c>
      <c r="R13" s="225">
        <f t="shared" si="1"/>
        <v>71.428571428571431</v>
      </c>
    </row>
    <row r="14" spans="1:18" s="45" customFormat="1" ht="16.5" customHeight="1" x14ac:dyDescent="0.2">
      <c r="A14" s="133">
        <v>8</v>
      </c>
      <c r="B14" s="123" t="s">
        <v>498</v>
      </c>
      <c r="C14" s="123" t="s">
        <v>499</v>
      </c>
      <c r="D14" s="123" t="s">
        <v>500</v>
      </c>
      <c r="E14" s="114" t="s">
        <v>33</v>
      </c>
      <c r="F14" s="122">
        <v>40858</v>
      </c>
      <c r="G14" s="42" t="s">
        <v>17</v>
      </c>
      <c r="H14" s="123" t="s">
        <v>421</v>
      </c>
      <c r="I14" s="155">
        <v>5</v>
      </c>
      <c r="J14" s="123" t="s">
        <v>584</v>
      </c>
      <c r="K14" s="51" t="s">
        <v>1189</v>
      </c>
      <c r="L14" s="44">
        <v>7</v>
      </c>
      <c r="M14" s="44">
        <v>7</v>
      </c>
      <c r="N14" s="44">
        <v>7</v>
      </c>
      <c r="O14" s="44">
        <v>0</v>
      </c>
      <c r="P14" s="44">
        <v>4</v>
      </c>
      <c r="Q14" s="33">
        <f t="shared" si="0"/>
        <v>25</v>
      </c>
      <c r="R14" s="225">
        <f t="shared" si="1"/>
        <v>71.428571428571431</v>
      </c>
    </row>
    <row r="15" spans="1:18" s="45" customFormat="1" x14ac:dyDescent="0.2">
      <c r="A15" s="133">
        <v>9</v>
      </c>
      <c r="B15" s="64" t="s">
        <v>577</v>
      </c>
      <c r="C15" s="64" t="s">
        <v>37</v>
      </c>
      <c r="D15" s="64" t="s">
        <v>144</v>
      </c>
      <c r="E15" s="65" t="s">
        <v>26</v>
      </c>
      <c r="F15" s="66">
        <v>40656</v>
      </c>
      <c r="G15" s="38" t="s">
        <v>17</v>
      </c>
      <c r="H15" s="67" t="s">
        <v>430</v>
      </c>
      <c r="I15" s="65">
        <v>5</v>
      </c>
      <c r="J15" s="67" t="s">
        <v>607</v>
      </c>
      <c r="K15" s="51" t="s">
        <v>1189</v>
      </c>
      <c r="L15" s="33">
        <v>7</v>
      </c>
      <c r="M15" s="33">
        <v>7</v>
      </c>
      <c r="N15" s="33">
        <v>1</v>
      </c>
      <c r="O15" s="33">
        <v>0</v>
      </c>
      <c r="P15" s="33">
        <v>7</v>
      </c>
      <c r="Q15" s="33">
        <f t="shared" si="0"/>
        <v>22</v>
      </c>
      <c r="R15" s="225">
        <f t="shared" si="1"/>
        <v>62.857142857142854</v>
      </c>
    </row>
    <row r="16" spans="1:18" s="45" customFormat="1" x14ac:dyDescent="0.2">
      <c r="A16" s="133">
        <v>10</v>
      </c>
      <c r="B16" s="124" t="s">
        <v>27</v>
      </c>
      <c r="C16" s="124" t="s">
        <v>565</v>
      </c>
      <c r="D16" s="124" t="s">
        <v>147</v>
      </c>
      <c r="E16" s="131" t="s">
        <v>26</v>
      </c>
      <c r="F16" s="132">
        <v>40931</v>
      </c>
      <c r="G16" s="38" t="s">
        <v>17</v>
      </c>
      <c r="H16" s="124" t="s">
        <v>428</v>
      </c>
      <c r="I16" s="62">
        <v>5</v>
      </c>
      <c r="J16" s="124" t="s">
        <v>599</v>
      </c>
      <c r="K16" s="51" t="s">
        <v>1189</v>
      </c>
      <c r="L16" s="33">
        <v>7</v>
      </c>
      <c r="M16" s="33">
        <v>7</v>
      </c>
      <c r="N16" s="33">
        <v>7</v>
      </c>
      <c r="O16" s="33">
        <v>0</v>
      </c>
      <c r="P16" s="33">
        <v>0</v>
      </c>
      <c r="Q16" s="33">
        <f t="shared" si="0"/>
        <v>21</v>
      </c>
      <c r="R16" s="225">
        <f t="shared" si="1"/>
        <v>60</v>
      </c>
    </row>
    <row r="17" spans="1:18" s="45" customFormat="1" x14ac:dyDescent="0.2">
      <c r="A17" s="133">
        <v>11</v>
      </c>
      <c r="B17" s="57" t="s">
        <v>529</v>
      </c>
      <c r="C17" s="130" t="s">
        <v>530</v>
      </c>
      <c r="D17" s="130" t="s">
        <v>71</v>
      </c>
      <c r="E17" s="131" t="s">
        <v>33</v>
      </c>
      <c r="F17" s="122">
        <v>40765</v>
      </c>
      <c r="G17" s="38" t="s">
        <v>17</v>
      </c>
      <c r="H17" s="130" t="s">
        <v>423</v>
      </c>
      <c r="I17" s="56">
        <v>5</v>
      </c>
      <c r="J17" s="123" t="s">
        <v>591</v>
      </c>
      <c r="K17" s="51" t="s">
        <v>1189</v>
      </c>
      <c r="L17" s="33">
        <v>7</v>
      </c>
      <c r="M17" s="33">
        <v>7</v>
      </c>
      <c r="N17" s="33">
        <v>7</v>
      </c>
      <c r="O17" s="33">
        <v>0</v>
      </c>
      <c r="P17" s="33">
        <v>0</v>
      </c>
      <c r="Q17" s="33">
        <f t="shared" si="0"/>
        <v>21</v>
      </c>
      <c r="R17" s="225">
        <f t="shared" si="1"/>
        <v>60</v>
      </c>
    </row>
    <row r="18" spans="1:18" s="52" customFormat="1" x14ac:dyDescent="0.2">
      <c r="A18" s="133">
        <v>12</v>
      </c>
      <c r="B18" s="41" t="s">
        <v>486</v>
      </c>
      <c r="C18" s="41" t="s">
        <v>487</v>
      </c>
      <c r="D18" s="41" t="s">
        <v>397</v>
      </c>
      <c r="E18" s="122" t="s">
        <v>26</v>
      </c>
      <c r="F18" s="122">
        <v>40546</v>
      </c>
      <c r="G18" s="50" t="s">
        <v>17</v>
      </c>
      <c r="H18" s="41" t="s">
        <v>417</v>
      </c>
      <c r="I18" s="43">
        <v>5</v>
      </c>
      <c r="J18" s="41" t="s">
        <v>581</v>
      </c>
      <c r="K18" s="51" t="s">
        <v>1189</v>
      </c>
      <c r="L18" s="51">
        <v>7</v>
      </c>
      <c r="M18" s="51">
        <v>7</v>
      </c>
      <c r="N18" s="51">
        <v>7</v>
      </c>
      <c r="O18" s="51">
        <v>0</v>
      </c>
      <c r="P18" s="51">
        <v>0</v>
      </c>
      <c r="Q18" s="33">
        <f t="shared" si="0"/>
        <v>21</v>
      </c>
      <c r="R18" s="225">
        <f t="shared" si="1"/>
        <v>60</v>
      </c>
    </row>
    <row r="19" spans="1:18" s="52" customFormat="1" x14ac:dyDescent="0.2">
      <c r="A19" s="133">
        <v>13</v>
      </c>
      <c r="B19" s="124" t="s">
        <v>545</v>
      </c>
      <c r="C19" s="124" t="s">
        <v>546</v>
      </c>
      <c r="D19" s="124" t="s">
        <v>547</v>
      </c>
      <c r="E19" s="131" t="s">
        <v>33</v>
      </c>
      <c r="F19" s="132">
        <v>40619</v>
      </c>
      <c r="G19" s="38" t="s">
        <v>17</v>
      </c>
      <c r="H19" s="130" t="s">
        <v>425</v>
      </c>
      <c r="I19" s="53">
        <v>5</v>
      </c>
      <c r="J19" s="124" t="s">
        <v>596</v>
      </c>
      <c r="K19" s="51" t="s">
        <v>1189</v>
      </c>
      <c r="L19" s="33">
        <v>7</v>
      </c>
      <c r="M19" s="33">
        <v>0</v>
      </c>
      <c r="N19" s="33">
        <v>6</v>
      </c>
      <c r="O19" s="33">
        <v>2</v>
      </c>
      <c r="P19" s="33">
        <v>5</v>
      </c>
      <c r="Q19" s="33">
        <f t="shared" si="0"/>
        <v>20</v>
      </c>
      <c r="R19" s="225">
        <f t="shared" si="1"/>
        <v>57.142857142857146</v>
      </c>
    </row>
    <row r="20" spans="1:18" s="52" customFormat="1" x14ac:dyDescent="0.2">
      <c r="A20" s="133">
        <v>14</v>
      </c>
      <c r="B20" s="54" t="s">
        <v>573</v>
      </c>
      <c r="C20" s="54" t="s">
        <v>574</v>
      </c>
      <c r="D20" s="54" t="s">
        <v>69</v>
      </c>
      <c r="E20" s="40" t="s">
        <v>26</v>
      </c>
      <c r="F20" s="55">
        <v>40909</v>
      </c>
      <c r="G20" s="38" t="s">
        <v>17</v>
      </c>
      <c r="H20" s="54" t="s">
        <v>430</v>
      </c>
      <c r="I20" s="53">
        <v>5</v>
      </c>
      <c r="J20" s="54" t="s">
        <v>606</v>
      </c>
      <c r="K20" s="51" t="s">
        <v>1189</v>
      </c>
      <c r="L20" s="33">
        <v>7</v>
      </c>
      <c r="M20" s="33">
        <v>7</v>
      </c>
      <c r="N20" s="33">
        <v>1</v>
      </c>
      <c r="O20" s="33">
        <v>4</v>
      </c>
      <c r="P20" s="33">
        <v>0</v>
      </c>
      <c r="Q20" s="33">
        <f t="shared" si="0"/>
        <v>19</v>
      </c>
      <c r="R20" s="225">
        <f t="shared" si="1"/>
        <v>54.285714285714285</v>
      </c>
    </row>
    <row r="21" spans="1:18" s="52" customFormat="1" x14ac:dyDescent="0.2">
      <c r="A21" s="133">
        <v>15</v>
      </c>
      <c r="B21" s="124" t="s">
        <v>552</v>
      </c>
      <c r="C21" s="124" t="s">
        <v>568</v>
      </c>
      <c r="D21" s="124" t="s">
        <v>67</v>
      </c>
      <c r="E21" s="131" t="s">
        <v>33</v>
      </c>
      <c r="F21" s="132">
        <v>40796</v>
      </c>
      <c r="G21" s="38" t="s">
        <v>17</v>
      </c>
      <c r="H21" s="124" t="s">
        <v>428</v>
      </c>
      <c r="I21" s="62">
        <v>5</v>
      </c>
      <c r="J21" s="124" t="s">
        <v>601</v>
      </c>
      <c r="K21" s="51" t="s">
        <v>1189</v>
      </c>
      <c r="L21" s="33">
        <v>7</v>
      </c>
      <c r="M21" s="33">
        <v>7</v>
      </c>
      <c r="N21" s="33">
        <v>5</v>
      </c>
      <c r="O21" s="33">
        <v>0</v>
      </c>
      <c r="P21" s="33">
        <v>0</v>
      </c>
      <c r="Q21" s="33">
        <f t="shared" si="0"/>
        <v>19</v>
      </c>
      <c r="R21" s="225">
        <f t="shared" si="1"/>
        <v>54.285714285714285</v>
      </c>
    </row>
    <row r="22" spans="1:18" s="34" customFormat="1" x14ac:dyDescent="0.2">
      <c r="A22" s="133">
        <v>16</v>
      </c>
      <c r="B22" s="124" t="s">
        <v>514</v>
      </c>
      <c r="C22" s="124" t="s">
        <v>515</v>
      </c>
      <c r="D22" s="124" t="s">
        <v>67</v>
      </c>
      <c r="E22" s="132" t="s">
        <v>33</v>
      </c>
      <c r="F22" s="125">
        <v>40717</v>
      </c>
      <c r="G22" s="38" t="s">
        <v>17</v>
      </c>
      <c r="H22" s="130" t="s">
        <v>423</v>
      </c>
      <c r="I22" s="156">
        <v>5</v>
      </c>
      <c r="J22" s="126" t="s">
        <v>589</v>
      </c>
      <c r="K22" s="51" t="s">
        <v>1189</v>
      </c>
      <c r="L22" s="33">
        <v>0</v>
      </c>
      <c r="M22" s="33">
        <v>7</v>
      </c>
      <c r="N22" s="33">
        <v>7</v>
      </c>
      <c r="O22" s="33">
        <v>0</v>
      </c>
      <c r="P22" s="33">
        <v>5</v>
      </c>
      <c r="Q22" s="33">
        <f t="shared" si="0"/>
        <v>19</v>
      </c>
      <c r="R22" s="225">
        <f t="shared" si="1"/>
        <v>54.285714285714285</v>
      </c>
    </row>
    <row r="23" spans="1:18" s="34" customFormat="1" x14ac:dyDescent="0.2">
      <c r="A23" s="133">
        <v>17</v>
      </c>
      <c r="B23" s="124" t="s">
        <v>215</v>
      </c>
      <c r="C23" s="124" t="s">
        <v>266</v>
      </c>
      <c r="D23" s="124" t="s">
        <v>236</v>
      </c>
      <c r="E23" s="131" t="s">
        <v>26</v>
      </c>
      <c r="F23" s="132">
        <v>40019</v>
      </c>
      <c r="G23" s="38" t="s">
        <v>17</v>
      </c>
      <c r="H23" s="124" t="s">
        <v>427</v>
      </c>
      <c r="I23" s="62">
        <v>5</v>
      </c>
      <c r="J23" s="124" t="s">
        <v>605</v>
      </c>
      <c r="K23" s="51" t="s">
        <v>1189</v>
      </c>
      <c r="L23" s="33">
        <v>7</v>
      </c>
      <c r="M23" s="33">
        <v>7</v>
      </c>
      <c r="N23" s="33">
        <v>5</v>
      </c>
      <c r="O23" s="33">
        <v>0</v>
      </c>
      <c r="P23" s="33">
        <v>0</v>
      </c>
      <c r="Q23" s="33">
        <f t="shared" si="0"/>
        <v>19</v>
      </c>
      <c r="R23" s="225">
        <f t="shared" si="1"/>
        <v>54.285714285714285</v>
      </c>
    </row>
    <row r="24" spans="1:18" s="34" customFormat="1" x14ac:dyDescent="0.2">
      <c r="A24" s="133">
        <v>18</v>
      </c>
      <c r="B24" s="47" t="s">
        <v>504</v>
      </c>
      <c r="C24" s="47" t="s">
        <v>505</v>
      </c>
      <c r="D24" s="47" t="s">
        <v>203</v>
      </c>
      <c r="E24" s="48" t="s">
        <v>33</v>
      </c>
      <c r="F24" s="49">
        <v>40936</v>
      </c>
      <c r="G24" s="50" t="s">
        <v>17</v>
      </c>
      <c r="H24" s="47" t="s">
        <v>421</v>
      </c>
      <c r="I24" s="48">
        <v>5</v>
      </c>
      <c r="J24" s="47" t="s">
        <v>584</v>
      </c>
      <c r="K24" s="51" t="s">
        <v>1189</v>
      </c>
      <c r="L24" s="51">
        <v>7</v>
      </c>
      <c r="M24" s="51">
        <v>5</v>
      </c>
      <c r="N24" s="51">
        <v>7</v>
      </c>
      <c r="O24" s="51">
        <v>0</v>
      </c>
      <c r="P24" s="51">
        <v>0</v>
      </c>
      <c r="Q24" s="33">
        <f t="shared" si="0"/>
        <v>19</v>
      </c>
      <c r="R24" s="225">
        <f t="shared" si="1"/>
        <v>54.285714285714285</v>
      </c>
    </row>
    <row r="25" spans="1:18" s="34" customFormat="1" x14ac:dyDescent="0.2">
      <c r="A25" s="133">
        <v>19</v>
      </c>
      <c r="B25" s="128" t="s">
        <v>511</v>
      </c>
      <c r="C25" s="124" t="s">
        <v>105</v>
      </c>
      <c r="D25" s="124" t="s">
        <v>9</v>
      </c>
      <c r="E25" s="132" t="s">
        <v>33</v>
      </c>
      <c r="F25" s="129">
        <v>41059</v>
      </c>
      <c r="G25" s="38" t="s">
        <v>17</v>
      </c>
      <c r="H25" s="130" t="s">
        <v>423</v>
      </c>
      <c r="I25" s="156">
        <v>5</v>
      </c>
      <c r="J25" s="126" t="s">
        <v>588</v>
      </c>
      <c r="K25" s="33"/>
      <c r="L25" s="33">
        <v>3</v>
      </c>
      <c r="M25" s="33">
        <v>7</v>
      </c>
      <c r="N25" s="33">
        <v>7</v>
      </c>
      <c r="O25" s="33">
        <v>0</v>
      </c>
      <c r="P25" s="33">
        <v>0</v>
      </c>
      <c r="Q25" s="33">
        <f t="shared" si="0"/>
        <v>17</v>
      </c>
      <c r="R25" s="225">
        <f t="shared" si="1"/>
        <v>48.571428571428569</v>
      </c>
    </row>
    <row r="26" spans="1:18" s="34" customFormat="1" x14ac:dyDescent="0.2">
      <c r="A26" s="133">
        <v>20</v>
      </c>
      <c r="B26" s="57" t="s">
        <v>384</v>
      </c>
      <c r="C26" s="54" t="s">
        <v>49</v>
      </c>
      <c r="D26" s="54" t="s">
        <v>572</v>
      </c>
      <c r="E26" s="40" t="s">
        <v>26</v>
      </c>
      <c r="F26" s="120">
        <v>40732</v>
      </c>
      <c r="G26" s="68" t="s">
        <v>17</v>
      </c>
      <c r="H26" s="83" t="s">
        <v>580</v>
      </c>
      <c r="I26" s="62">
        <v>5</v>
      </c>
      <c r="J26" s="54" t="s">
        <v>604</v>
      </c>
      <c r="K26" s="69"/>
      <c r="L26" s="69">
        <v>7</v>
      </c>
      <c r="M26" s="69">
        <v>0</v>
      </c>
      <c r="N26" s="69">
        <v>7</v>
      </c>
      <c r="O26" s="69">
        <v>3</v>
      </c>
      <c r="P26" s="69">
        <v>0</v>
      </c>
      <c r="Q26" s="33">
        <f t="shared" si="0"/>
        <v>17</v>
      </c>
      <c r="R26" s="225">
        <f t="shared" si="1"/>
        <v>48.571428571428569</v>
      </c>
    </row>
    <row r="27" spans="1:18" s="34" customFormat="1" x14ac:dyDescent="0.2">
      <c r="A27" s="133">
        <v>21</v>
      </c>
      <c r="B27" s="124" t="s">
        <v>521</v>
      </c>
      <c r="C27" s="124" t="s">
        <v>522</v>
      </c>
      <c r="D27" s="124" t="s">
        <v>267</v>
      </c>
      <c r="E27" s="132" t="s">
        <v>26</v>
      </c>
      <c r="F27" s="132">
        <v>40842</v>
      </c>
      <c r="G27" s="38" t="s">
        <v>17</v>
      </c>
      <c r="H27" s="130" t="s">
        <v>423</v>
      </c>
      <c r="I27" s="156">
        <v>5</v>
      </c>
      <c r="J27" s="126" t="s">
        <v>589</v>
      </c>
      <c r="K27" s="33"/>
      <c r="L27" s="33">
        <v>7</v>
      </c>
      <c r="M27" s="33">
        <v>7</v>
      </c>
      <c r="N27" s="33">
        <v>3</v>
      </c>
      <c r="O27" s="33">
        <v>0</v>
      </c>
      <c r="P27" s="33">
        <v>0</v>
      </c>
      <c r="Q27" s="33">
        <f t="shared" si="0"/>
        <v>17</v>
      </c>
      <c r="R27" s="225">
        <f t="shared" si="1"/>
        <v>48.571428571428569</v>
      </c>
    </row>
    <row r="28" spans="1:18" s="34" customFormat="1" x14ac:dyDescent="0.2">
      <c r="A28" s="133">
        <v>22</v>
      </c>
      <c r="B28" s="101" t="s">
        <v>552</v>
      </c>
      <c r="C28" s="101" t="s">
        <v>168</v>
      </c>
      <c r="D28" s="101" t="s">
        <v>53</v>
      </c>
      <c r="E28" s="133" t="s">
        <v>33</v>
      </c>
      <c r="F28" s="133" t="s">
        <v>553</v>
      </c>
      <c r="G28" s="38" t="s">
        <v>17</v>
      </c>
      <c r="H28" s="130" t="s">
        <v>425</v>
      </c>
      <c r="I28" s="43">
        <v>5</v>
      </c>
      <c r="J28" s="123" t="s">
        <v>597</v>
      </c>
      <c r="K28" s="33"/>
      <c r="L28" s="33">
        <v>7</v>
      </c>
      <c r="M28" s="33">
        <v>7</v>
      </c>
      <c r="N28" s="33">
        <v>1</v>
      </c>
      <c r="O28" s="33">
        <v>0</v>
      </c>
      <c r="P28" s="33">
        <v>0</v>
      </c>
      <c r="Q28" s="33">
        <f t="shared" si="0"/>
        <v>15</v>
      </c>
      <c r="R28" s="225">
        <f t="shared" si="1"/>
        <v>42.857142857142854</v>
      </c>
    </row>
    <row r="29" spans="1:18" s="34" customFormat="1" x14ac:dyDescent="0.2">
      <c r="A29" s="133">
        <v>23</v>
      </c>
      <c r="B29" s="37" t="s">
        <v>539</v>
      </c>
      <c r="C29" s="37" t="s">
        <v>540</v>
      </c>
      <c r="D29" s="37" t="s">
        <v>541</v>
      </c>
      <c r="E29" s="40" t="s">
        <v>26</v>
      </c>
      <c r="F29" s="55">
        <v>40660</v>
      </c>
      <c r="G29" s="38" t="s">
        <v>17</v>
      </c>
      <c r="H29" s="54" t="s">
        <v>578</v>
      </c>
      <c r="I29" s="53">
        <v>5</v>
      </c>
      <c r="J29" s="37" t="s">
        <v>594</v>
      </c>
      <c r="K29" s="33"/>
      <c r="L29" s="33">
        <v>7</v>
      </c>
      <c r="M29" s="33">
        <v>2</v>
      </c>
      <c r="N29" s="33">
        <v>5</v>
      </c>
      <c r="O29" s="33">
        <v>0</v>
      </c>
      <c r="P29" s="33">
        <v>1</v>
      </c>
      <c r="Q29" s="33">
        <f t="shared" si="0"/>
        <v>15</v>
      </c>
      <c r="R29" s="225">
        <f t="shared" si="1"/>
        <v>42.857142857142854</v>
      </c>
    </row>
    <row r="30" spans="1:18" s="34" customFormat="1" x14ac:dyDescent="0.2">
      <c r="A30" s="133">
        <v>24</v>
      </c>
      <c r="B30" s="101" t="s">
        <v>554</v>
      </c>
      <c r="C30" s="101" t="s">
        <v>37</v>
      </c>
      <c r="D30" s="101" t="s">
        <v>29</v>
      </c>
      <c r="E30" s="133" t="s">
        <v>26</v>
      </c>
      <c r="F30" s="122">
        <v>40735</v>
      </c>
      <c r="G30" s="38" t="s">
        <v>17</v>
      </c>
      <c r="H30" s="130" t="s">
        <v>425</v>
      </c>
      <c r="I30" s="43">
        <v>5</v>
      </c>
      <c r="J30" s="101" t="s">
        <v>596</v>
      </c>
      <c r="K30" s="33"/>
      <c r="L30" s="33">
        <v>7</v>
      </c>
      <c r="M30" s="33">
        <v>1</v>
      </c>
      <c r="N30" s="33">
        <v>1</v>
      </c>
      <c r="O30" s="33">
        <v>6</v>
      </c>
      <c r="P30" s="33">
        <v>0</v>
      </c>
      <c r="Q30" s="33">
        <f t="shared" si="0"/>
        <v>15</v>
      </c>
      <c r="R30" s="225">
        <f t="shared" si="1"/>
        <v>42.857142857142854</v>
      </c>
    </row>
    <row r="31" spans="1:18" s="34" customFormat="1" x14ac:dyDescent="0.2">
      <c r="A31" s="133">
        <v>25</v>
      </c>
      <c r="B31" s="124" t="s">
        <v>526</v>
      </c>
      <c r="C31" s="124" t="s">
        <v>513</v>
      </c>
      <c r="D31" s="124" t="s">
        <v>55</v>
      </c>
      <c r="E31" s="132" t="s">
        <v>33</v>
      </c>
      <c r="F31" s="132">
        <v>405837</v>
      </c>
      <c r="G31" s="38" t="s">
        <v>17</v>
      </c>
      <c r="H31" s="130" t="s">
        <v>423</v>
      </c>
      <c r="I31" s="156">
        <v>5</v>
      </c>
      <c r="J31" s="126" t="s">
        <v>590</v>
      </c>
      <c r="K31" s="33"/>
      <c r="L31" s="33">
        <v>7</v>
      </c>
      <c r="M31" s="33">
        <v>7</v>
      </c>
      <c r="N31" s="33">
        <v>0</v>
      </c>
      <c r="O31" s="33">
        <v>0</v>
      </c>
      <c r="P31" s="33">
        <v>0</v>
      </c>
      <c r="Q31" s="33">
        <f t="shared" si="0"/>
        <v>14</v>
      </c>
      <c r="R31" s="225">
        <f t="shared" si="1"/>
        <v>40</v>
      </c>
    </row>
    <row r="32" spans="1:18" s="34" customFormat="1" x14ac:dyDescent="0.2">
      <c r="A32" s="133">
        <v>26</v>
      </c>
      <c r="B32" s="57" t="s">
        <v>535</v>
      </c>
      <c r="C32" s="130" t="s">
        <v>536</v>
      </c>
      <c r="D32" s="130" t="s">
        <v>537</v>
      </c>
      <c r="E32" s="131" t="s">
        <v>26</v>
      </c>
      <c r="F32" s="122">
        <v>40843</v>
      </c>
      <c r="G32" s="38" t="s">
        <v>17</v>
      </c>
      <c r="H32" s="130" t="s">
        <v>423</v>
      </c>
      <c r="I32" s="56">
        <v>5</v>
      </c>
      <c r="J32" s="123" t="s">
        <v>592</v>
      </c>
      <c r="K32" s="33"/>
      <c r="L32" s="33">
        <v>0</v>
      </c>
      <c r="M32" s="33">
        <v>7</v>
      </c>
      <c r="N32" s="33">
        <v>7</v>
      </c>
      <c r="O32" s="33">
        <v>0</v>
      </c>
      <c r="P32" s="33">
        <v>0</v>
      </c>
      <c r="Q32" s="33">
        <f t="shared" si="0"/>
        <v>14</v>
      </c>
      <c r="R32" s="225">
        <f t="shared" si="1"/>
        <v>40</v>
      </c>
    </row>
    <row r="33" spans="1:18" s="34" customFormat="1" x14ac:dyDescent="0.2">
      <c r="A33" s="133">
        <v>27</v>
      </c>
      <c r="B33" s="58" t="s">
        <v>88</v>
      </c>
      <c r="C33" s="58" t="s">
        <v>181</v>
      </c>
      <c r="D33" s="58" t="s">
        <v>192</v>
      </c>
      <c r="E33" s="132" t="s">
        <v>26</v>
      </c>
      <c r="F33" s="132">
        <v>40691</v>
      </c>
      <c r="G33" s="38" t="s">
        <v>17</v>
      </c>
      <c r="H33" s="58" t="s">
        <v>417</v>
      </c>
      <c r="I33" s="56">
        <v>5</v>
      </c>
      <c r="J33" s="58" t="s">
        <v>581</v>
      </c>
      <c r="K33" s="33"/>
      <c r="L33" s="33">
        <v>7</v>
      </c>
      <c r="M33" s="33">
        <v>0</v>
      </c>
      <c r="N33" s="33">
        <v>7</v>
      </c>
      <c r="O33" s="33">
        <v>0</v>
      </c>
      <c r="P33" s="33">
        <v>0</v>
      </c>
      <c r="Q33" s="33">
        <f t="shared" si="0"/>
        <v>14</v>
      </c>
      <c r="R33" s="225">
        <f t="shared" si="1"/>
        <v>40</v>
      </c>
    </row>
    <row r="34" spans="1:18" s="34" customFormat="1" x14ac:dyDescent="0.2">
      <c r="A34" s="133">
        <v>28</v>
      </c>
      <c r="B34" s="123" t="s">
        <v>497</v>
      </c>
      <c r="C34" s="123" t="s">
        <v>253</v>
      </c>
      <c r="D34" s="123" t="s">
        <v>32</v>
      </c>
      <c r="E34" s="114" t="s">
        <v>33</v>
      </c>
      <c r="F34" s="122">
        <v>40973</v>
      </c>
      <c r="G34" s="42" t="s">
        <v>17</v>
      </c>
      <c r="H34" s="123" t="s">
        <v>421</v>
      </c>
      <c r="I34" s="155">
        <v>5</v>
      </c>
      <c r="J34" s="123" t="s">
        <v>584</v>
      </c>
      <c r="K34" s="44"/>
      <c r="L34" s="44">
        <v>7</v>
      </c>
      <c r="M34" s="44">
        <v>7</v>
      </c>
      <c r="N34" s="44">
        <v>0</v>
      </c>
      <c r="O34" s="44">
        <v>0</v>
      </c>
      <c r="P34" s="44">
        <v>0</v>
      </c>
      <c r="Q34" s="33">
        <f t="shared" si="0"/>
        <v>14</v>
      </c>
      <c r="R34" s="225">
        <f t="shared" si="1"/>
        <v>40</v>
      </c>
    </row>
    <row r="35" spans="1:18" s="34" customFormat="1" x14ac:dyDescent="0.2">
      <c r="A35" s="133">
        <v>29</v>
      </c>
      <c r="B35" s="124" t="s">
        <v>563</v>
      </c>
      <c r="C35" s="124" t="s">
        <v>54</v>
      </c>
      <c r="D35" s="124" t="s">
        <v>55</v>
      </c>
      <c r="E35" s="131" t="s">
        <v>33</v>
      </c>
      <c r="F35" s="132">
        <v>40852</v>
      </c>
      <c r="G35" s="38" t="s">
        <v>17</v>
      </c>
      <c r="H35" s="130" t="s">
        <v>426</v>
      </c>
      <c r="I35" s="62">
        <v>5</v>
      </c>
      <c r="J35" s="124" t="s">
        <v>598</v>
      </c>
      <c r="K35" s="33"/>
      <c r="L35" s="33">
        <v>7</v>
      </c>
      <c r="M35" s="33">
        <v>3</v>
      </c>
      <c r="N35" s="33">
        <v>3</v>
      </c>
      <c r="O35" s="33">
        <v>0</v>
      </c>
      <c r="P35" s="33">
        <v>0</v>
      </c>
      <c r="Q35" s="33">
        <f t="shared" si="0"/>
        <v>13</v>
      </c>
      <c r="R35" s="225">
        <f t="shared" si="1"/>
        <v>37.142857142857146</v>
      </c>
    </row>
    <row r="36" spans="1:18" s="34" customFormat="1" x14ac:dyDescent="0.2">
      <c r="A36" s="133">
        <v>30</v>
      </c>
      <c r="B36" s="124" t="s">
        <v>523</v>
      </c>
      <c r="C36" s="124" t="s">
        <v>524</v>
      </c>
      <c r="D36" s="124" t="s">
        <v>116</v>
      </c>
      <c r="E36" s="132" t="s">
        <v>26</v>
      </c>
      <c r="F36" s="132">
        <v>40795</v>
      </c>
      <c r="G36" s="38" t="s">
        <v>17</v>
      </c>
      <c r="H36" s="130" t="s">
        <v>423</v>
      </c>
      <c r="I36" s="156">
        <v>5</v>
      </c>
      <c r="J36" s="126" t="s">
        <v>588</v>
      </c>
      <c r="K36" s="33"/>
      <c r="L36" s="33">
        <v>0</v>
      </c>
      <c r="M36" s="33">
        <v>6</v>
      </c>
      <c r="N36" s="33">
        <v>7</v>
      </c>
      <c r="O36" s="33">
        <v>0</v>
      </c>
      <c r="P36" s="33">
        <v>0</v>
      </c>
      <c r="Q36" s="33">
        <f t="shared" si="0"/>
        <v>13</v>
      </c>
      <c r="R36" s="225">
        <f t="shared" si="1"/>
        <v>37.142857142857146</v>
      </c>
    </row>
    <row r="37" spans="1:18" s="34" customFormat="1" x14ac:dyDescent="0.2">
      <c r="A37" s="133">
        <v>31</v>
      </c>
      <c r="B37" s="47" t="s">
        <v>506</v>
      </c>
      <c r="C37" s="47" t="s">
        <v>189</v>
      </c>
      <c r="D37" s="47" t="s">
        <v>263</v>
      </c>
      <c r="E37" s="48" t="s">
        <v>26</v>
      </c>
      <c r="F37" s="49">
        <v>40893</v>
      </c>
      <c r="G37" s="50" t="s">
        <v>17</v>
      </c>
      <c r="H37" s="47" t="s">
        <v>421</v>
      </c>
      <c r="I37" s="48">
        <v>5</v>
      </c>
      <c r="J37" s="47" t="s">
        <v>585</v>
      </c>
      <c r="K37" s="51"/>
      <c r="L37" s="51">
        <v>7</v>
      </c>
      <c r="M37" s="51">
        <v>3</v>
      </c>
      <c r="N37" s="51">
        <v>3</v>
      </c>
      <c r="O37" s="51">
        <v>0</v>
      </c>
      <c r="P37" s="51">
        <v>0</v>
      </c>
      <c r="Q37" s="33">
        <f t="shared" si="0"/>
        <v>13</v>
      </c>
      <c r="R37" s="225">
        <f t="shared" si="1"/>
        <v>37.142857142857146</v>
      </c>
    </row>
    <row r="38" spans="1:18" s="34" customFormat="1" x14ac:dyDescent="0.2">
      <c r="A38" s="133">
        <v>32</v>
      </c>
      <c r="B38" s="124" t="s">
        <v>509</v>
      </c>
      <c r="C38" s="124" t="s">
        <v>510</v>
      </c>
      <c r="D38" s="124" t="s">
        <v>69</v>
      </c>
      <c r="E38" s="133" t="s">
        <v>26</v>
      </c>
      <c r="F38" s="132">
        <v>40654</v>
      </c>
      <c r="G38" s="38" t="s">
        <v>17</v>
      </c>
      <c r="H38" s="124" t="s">
        <v>422</v>
      </c>
      <c r="I38" s="156">
        <v>5</v>
      </c>
      <c r="J38" s="124" t="s">
        <v>587</v>
      </c>
      <c r="K38" s="33"/>
      <c r="L38" s="33">
        <v>7</v>
      </c>
      <c r="M38" s="33">
        <v>5</v>
      </c>
      <c r="N38" s="33">
        <v>1</v>
      </c>
      <c r="O38" s="33">
        <v>0</v>
      </c>
      <c r="P38" s="33">
        <v>0</v>
      </c>
      <c r="Q38" s="33">
        <f t="shared" si="0"/>
        <v>13</v>
      </c>
      <c r="R38" s="225">
        <f t="shared" si="1"/>
        <v>37.142857142857146</v>
      </c>
    </row>
    <row r="39" spans="1:18" s="34" customFormat="1" x14ac:dyDescent="0.2">
      <c r="A39" s="133">
        <v>33</v>
      </c>
      <c r="B39" s="101" t="s">
        <v>555</v>
      </c>
      <c r="C39" s="101" t="s">
        <v>359</v>
      </c>
      <c r="D39" s="101" t="s">
        <v>148</v>
      </c>
      <c r="E39" s="133" t="s">
        <v>26</v>
      </c>
      <c r="F39" s="122">
        <v>40840</v>
      </c>
      <c r="G39" s="38" t="s">
        <v>17</v>
      </c>
      <c r="H39" s="130" t="s">
        <v>425</v>
      </c>
      <c r="I39" s="43">
        <v>5</v>
      </c>
      <c r="J39" s="101" t="s">
        <v>596</v>
      </c>
      <c r="K39" s="33"/>
      <c r="L39" s="33">
        <v>7</v>
      </c>
      <c r="M39" s="33">
        <v>1</v>
      </c>
      <c r="N39" s="33">
        <v>5</v>
      </c>
      <c r="O39" s="33">
        <v>0</v>
      </c>
      <c r="P39" s="33">
        <v>0</v>
      </c>
      <c r="Q39" s="33">
        <f t="shared" ref="Q39:Q61" si="2">SUM(L39+M39+N39+O39+P39)</f>
        <v>13</v>
      </c>
      <c r="R39" s="225">
        <f t="shared" ref="R39:R61" si="3">Q39*100/35</f>
        <v>37.142857142857146</v>
      </c>
    </row>
    <row r="40" spans="1:18" s="34" customFormat="1" x14ac:dyDescent="0.2">
      <c r="A40" s="133">
        <v>34</v>
      </c>
      <c r="B40" s="124" t="s">
        <v>518</v>
      </c>
      <c r="C40" s="124" t="s">
        <v>519</v>
      </c>
      <c r="D40" s="124" t="s">
        <v>520</v>
      </c>
      <c r="E40" s="132" t="s">
        <v>33</v>
      </c>
      <c r="F40" s="132">
        <v>40703</v>
      </c>
      <c r="G40" s="38" t="s">
        <v>17</v>
      </c>
      <c r="H40" s="130" t="s">
        <v>423</v>
      </c>
      <c r="I40" s="156">
        <v>5</v>
      </c>
      <c r="J40" s="126" t="s">
        <v>588</v>
      </c>
      <c r="K40" s="33"/>
      <c r="L40" s="33">
        <v>7</v>
      </c>
      <c r="M40" s="33">
        <v>3</v>
      </c>
      <c r="N40" s="33">
        <v>3</v>
      </c>
      <c r="O40" s="33">
        <v>0</v>
      </c>
      <c r="P40" s="33">
        <v>0</v>
      </c>
      <c r="Q40" s="33">
        <f t="shared" si="2"/>
        <v>13</v>
      </c>
      <c r="R40" s="225">
        <f t="shared" si="3"/>
        <v>37.142857142857146</v>
      </c>
    </row>
    <row r="41" spans="1:18" s="34" customFormat="1" x14ac:dyDescent="0.2">
      <c r="A41" s="133">
        <v>35</v>
      </c>
      <c r="B41" s="124" t="s">
        <v>527</v>
      </c>
      <c r="C41" s="124" t="s">
        <v>528</v>
      </c>
      <c r="D41" s="124" t="s">
        <v>41</v>
      </c>
      <c r="E41" s="132" t="s">
        <v>33</v>
      </c>
      <c r="F41" s="132">
        <v>40883</v>
      </c>
      <c r="G41" s="38" t="s">
        <v>17</v>
      </c>
      <c r="H41" s="130" t="s">
        <v>423</v>
      </c>
      <c r="I41" s="156">
        <v>5</v>
      </c>
      <c r="J41" s="126" t="s">
        <v>590</v>
      </c>
      <c r="K41" s="33"/>
      <c r="L41" s="33">
        <v>7</v>
      </c>
      <c r="M41" s="33">
        <v>0</v>
      </c>
      <c r="N41" s="33">
        <v>6</v>
      </c>
      <c r="O41" s="33">
        <v>0</v>
      </c>
      <c r="P41" s="33">
        <v>0</v>
      </c>
      <c r="Q41" s="33">
        <f t="shared" si="2"/>
        <v>13</v>
      </c>
      <c r="R41" s="225">
        <f t="shared" si="3"/>
        <v>37.142857142857146</v>
      </c>
    </row>
    <row r="42" spans="1:18" s="34" customFormat="1" x14ac:dyDescent="0.2">
      <c r="A42" s="133">
        <v>36</v>
      </c>
      <c r="B42" s="58" t="s">
        <v>111</v>
      </c>
      <c r="C42" s="58" t="s">
        <v>483</v>
      </c>
      <c r="D42" s="58" t="s">
        <v>32</v>
      </c>
      <c r="E42" s="132" t="s">
        <v>33</v>
      </c>
      <c r="F42" s="132">
        <v>40795</v>
      </c>
      <c r="G42" s="38" t="s">
        <v>17</v>
      </c>
      <c r="H42" s="58" t="s">
        <v>417</v>
      </c>
      <c r="I42" s="56">
        <v>5</v>
      </c>
      <c r="J42" s="58" t="s">
        <v>581</v>
      </c>
      <c r="K42" s="33"/>
      <c r="L42" s="33">
        <v>7</v>
      </c>
      <c r="M42" s="33">
        <v>5</v>
      </c>
      <c r="N42" s="33">
        <v>0</v>
      </c>
      <c r="O42" s="33">
        <v>0</v>
      </c>
      <c r="P42" s="33">
        <v>0</v>
      </c>
      <c r="Q42" s="33">
        <f t="shared" si="2"/>
        <v>12</v>
      </c>
      <c r="R42" s="225">
        <f t="shared" si="3"/>
        <v>34.285714285714285</v>
      </c>
    </row>
    <row r="43" spans="1:18" s="34" customFormat="1" x14ac:dyDescent="0.2">
      <c r="A43" s="133">
        <v>37</v>
      </c>
      <c r="B43" s="214" t="s">
        <v>1179</v>
      </c>
      <c r="C43" s="214" t="s">
        <v>791</v>
      </c>
      <c r="D43" s="214" t="s">
        <v>100</v>
      </c>
      <c r="E43" s="214" t="s">
        <v>26</v>
      </c>
      <c r="F43" s="359">
        <v>40757</v>
      </c>
      <c r="G43" s="38" t="s">
        <v>17</v>
      </c>
      <c r="H43" s="157" t="s">
        <v>1180</v>
      </c>
      <c r="I43" s="156">
        <v>5</v>
      </c>
      <c r="J43" s="214" t="s">
        <v>1295</v>
      </c>
      <c r="K43" s="33"/>
      <c r="L43" s="33">
        <v>7</v>
      </c>
      <c r="M43" s="33">
        <v>0</v>
      </c>
      <c r="N43" s="33">
        <v>0</v>
      </c>
      <c r="O43" s="33">
        <v>0</v>
      </c>
      <c r="P43" s="33">
        <v>5</v>
      </c>
      <c r="Q43" s="33">
        <f t="shared" si="2"/>
        <v>12</v>
      </c>
      <c r="R43" s="225">
        <f t="shared" si="3"/>
        <v>34.285714285714285</v>
      </c>
    </row>
    <row r="44" spans="1:18" s="34" customFormat="1" x14ac:dyDescent="0.2">
      <c r="A44" s="133">
        <v>38</v>
      </c>
      <c r="B44" s="101" t="s">
        <v>558</v>
      </c>
      <c r="C44" s="101" t="s">
        <v>202</v>
      </c>
      <c r="D44" s="101" t="s">
        <v>392</v>
      </c>
      <c r="E44" s="210" t="s">
        <v>26</v>
      </c>
      <c r="F44" s="133" t="s">
        <v>559</v>
      </c>
      <c r="G44" s="38" t="s">
        <v>17</v>
      </c>
      <c r="H44" s="157" t="s">
        <v>425</v>
      </c>
      <c r="I44" s="43">
        <v>5</v>
      </c>
      <c r="J44" s="123" t="s">
        <v>597</v>
      </c>
      <c r="K44" s="33"/>
      <c r="L44" s="33">
        <v>7</v>
      </c>
      <c r="M44" s="33">
        <v>0</v>
      </c>
      <c r="N44" s="33">
        <v>3</v>
      </c>
      <c r="O44" s="33">
        <v>0</v>
      </c>
      <c r="P44" s="33">
        <v>0</v>
      </c>
      <c r="Q44" s="33">
        <f t="shared" si="2"/>
        <v>10</v>
      </c>
      <c r="R44" s="225">
        <f t="shared" si="3"/>
        <v>28.571428571428573</v>
      </c>
    </row>
    <row r="45" spans="1:18" s="34" customFormat="1" x14ac:dyDescent="0.2">
      <c r="A45" s="133">
        <v>39</v>
      </c>
      <c r="B45" s="57" t="s">
        <v>318</v>
      </c>
      <c r="C45" s="130" t="s">
        <v>531</v>
      </c>
      <c r="D45" s="130" t="s">
        <v>170</v>
      </c>
      <c r="E45" s="60" t="s">
        <v>26</v>
      </c>
      <c r="F45" s="122">
        <v>40891</v>
      </c>
      <c r="G45" s="38" t="s">
        <v>17</v>
      </c>
      <c r="H45" s="157" t="s">
        <v>423</v>
      </c>
      <c r="I45" s="56">
        <v>5</v>
      </c>
      <c r="J45" s="123" t="s">
        <v>593</v>
      </c>
      <c r="K45" s="33"/>
      <c r="L45" s="33">
        <v>7</v>
      </c>
      <c r="M45" s="33">
        <v>0</v>
      </c>
      <c r="N45" s="33">
        <v>3</v>
      </c>
      <c r="O45" s="33">
        <v>0</v>
      </c>
      <c r="P45" s="33">
        <v>0</v>
      </c>
      <c r="Q45" s="33">
        <f t="shared" si="2"/>
        <v>10</v>
      </c>
      <c r="R45" s="225">
        <f t="shared" si="3"/>
        <v>28.571428571428573</v>
      </c>
    </row>
    <row r="46" spans="1:18" s="34" customFormat="1" x14ac:dyDescent="0.2">
      <c r="A46" s="133">
        <v>40</v>
      </c>
      <c r="B46" s="37" t="s">
        <v>538</v>
      </c>
      <c r="C46" s="37" t="s">
        <v>396</v>
      </c>
      <c r="D46" s="37" t="s">
        <v>41</v>
      </c>
      <c r="E46" s="40" t="s">
        <v>33</v>
      </c>
      <c r="F46" s="55">
        <v>40724</v>
      </c>
      <c r="G46" s="38" t="s">
        <v>17</v>
      </c>
      <c r="H46" s="212" t="s">
        <v>578</v>
      </c>
      <c r="I46" s="53">
        <v>5</v>
      </c>
      <c r="J46" s="37" t="s">
        <v>594</v>
      </c>
      <c r="K46" s="33"/>
      <c r="L46" s="33">
        <v>7</v>
      </c>
      <c r="M46" s="33">
        <v>0</v>
      </c>
      <c r="N46" s="33">
        <v>3</v>
      </c>
      <c r="O46" s="33">
        <v>0</v>
      </c>
      <c r="P46" s="33">
        <v>0</v>
      </c>
      <c r="Q46" s="33">
        <f t="shared" si="2"/>
        <v>10</v>
      </c>
      <c r="R46" s="225">
        <f t="shared" si="3"/>
        <v>28.571428571428573</v>
      </c>
    </row>
    <row r="47" spans="1:18" s="34" customFormat="1" x14ac:dyDescent="0.2">
      <c r="A47" s="133">
        <v>41</v>
      </c>
      <c r="B47" s="46" t="s">
        <v>398</v>
      </c>
      <c r="C47" s="46" t="s">
        <v>396</v>
      </c>
      <c r="D47" s="46" t="s">
        <v>315</v>
      </c>
      <c r="E47" s="114" t="s">
        <v>33</v>
      </c>
      <c r="F47" s="120">
        <v>40879</v>
      </c>
      <c r="G47" s="42" t="s">
        <v>17</v>
      </c>
      <c r="H47" s="211" t="s">
        <v>420</v>
      </c>
      <c r="I47" s="155">
        <v>5</v>
      </c>
      <c r="J47" s="37" t="s">
        <v>582</v>
      </c>
      <c r="K47" s="44"/>
      <c r="L47" s="44">
        <v>0</v>
      </c>
      <c r="M47" s="44">
        <v>7</v>
      </c>
      <c r="N47" s="44">
        <v>1</v>
      </c>
      <c r="O47" s="44">
        <v>0</v>
      </c>
      <c r="P47" s="44">
        <v>0</v>
      </c>
      <c r="Q47" s="33">
        <f t="shared" si="2"/>
        <v>8</v>
      </c>
      <c r="R47" s="225">
        <f t="shared" si="3"/>
        <v>22.857142857142858</v>
      </c>
    </row>
    <row r="48" spans="1:18" s="34" customFormat="1" x14ac:dyDescent="0.2">
      <c r="A48" s="133">
        <v>42</v>
      </c>
      <c r="B48" s="124" t="s">
        <v>548</v>
      </c>
      <c r="C48" s="124" t="s">
        <v>546</v>
      </c>
      <c r="D48" s="124" t="s">
        <v>315</v>
      </c>
      <c r="E48" s="131" t="s">
        <v>33</v>
      </c>
      <c r="F48" s="132">
        <v>40788</v>
      </c>
      <c r="G48" s="38" t="s">
        <v>17</v>
      </c>
      <c r="H48" s="157" t="s">
        <v>425</v>
      </c>
      <c r="I48" s="53">
        <v>5</v>
      </c>
      <c r="J48" s="124" t="s">
        <v>596</v>
      </c>
      <c r="K48" s="33"/>
      <c r="L48" s="33">
        <v>7</v>
      </c>
      <c r="M48" s="33">
        <v>0</v>
      </c>
      <c r="N48" s="33">
        <v>1</v>
      </c>
      <c r="O48" s="33">
        <v>0</v>
      </c>
      <c r="P48" s="33">
        <v>0</v>
      </c>
      <c r="Q48" s="33">
        <f t="shared" si="2"/>
        <v>8</v>
      </c>
      <c r="R48" s="225">
        <f t="shared" si="3"/>
        <v>22.857142857142858</v>
      </c>
    </row>
    <row r="49" spans="1:18" s="34" customFormat="1" x14ac:dyDescent="0.2">
      <c r="A49" s="133">
        <v>43</v>
      </c>
      <c r="B49" s="124" t="s">
        <v>566</v>
      </c>
      <c r="C49" s="124" t="s">
        <v>567</v>
      </c>
      <c r="D49" s="124" t="s">
        <v>113</v>
      </c>
      <c r="E49" s="131" t="s">
        <v>33</v>
      </c>
      <c r="F49" s="132">
        <v>40589</v>
      </c>
      <c r="G49" s="38" t="s">
        <v>17</v>
      </c>
      <c r="H49" s="59" t="s">
        <v>428</v>
      </c>
      <c r="I49" s="62">
        <v>5</v>
      </c>
      <c r="J49" s="124" t="s">
        <v>600</v>
      </c>
      <c r="K49" s="33"/>
      <c r="L49" s="33">
        <v>7</v>
      </c>
      <c r="M49" s="33">
        <v>0</v>
      </c>
      <c r="N49" s="33">
        <v>1</v>
      </c>
      <c r="O49" s="33">
        <v>0</v>
      </c>
      <c r="P49" s="33">
        <v>0</v>
      </c>
      <c r="Q49" s="33">
        <f t="shared" si="2"/>
        <v>8</v>
      </c>
      <c r="R49" s="225">
        <f t="shared" si="3"/>
        <v>22.857142857142858</v>
      </c>
    </row>
    <row r="50" spans="1:18" s="34" customFormat="1" x14ac:dyDescent="0.2">
      <c r="A50" s="133">
        <v>44</v>
      </c>
      <c r="B50" s="33" t="s">
        <v>1183</v>
      </c>
      <c r="C50" s="33" t="s">
        <v>841</v>
      </c>
      <c r="D50" s="33" t="s">
        <v>996</v>
      </c>
      <c r="E50" s="33" t="s">
        <v>26</v>
      </c>
      <c r="F50" s="357">
        <v>40773</v>
      </c>
      <c r="G50" s="38" t="s">
        <v>17</v>
      </c>
      <c r="H50" s="157" t="s">
        <v>1180</v>
      </c>
      <c r="I50" s="235">
        <v>5</v>
      </c>
      <c r="J50" s="214" t="s">
        <v>1295</v>
      </c>
      <c r="K50" s="33"/>
      <c r="L50" s="33">
        <v>7</v>
      </c>
      <c r="M50" s="33">
        <v>0</v>
      </c>
      <c r="N50" s="33">
        <v>1</v>
      </c>
      <c r="O50" s="33">
        <v>0</v>
      </c>
      <c r="P50" s="33">
        <v>0</v>
      </c>
      <c r="Q50" s="33">
        <f t="shared" si="2"/>
        <v>8</v>
      </c>
      <c r="R50" s="225">
        <f t="shared" si="3"/>
        <v>22.857142857142858</v>
      </c>
    </row>
    <row r="51" spans="1:18" s="34" customFormat="1" x14ac:dyDescent="0.2">
      <c r="A51" s="133">
        <v>45</v>
      </c>
      <c r="B51" s="101" t="s">
        <v>556</v>
      </c>
      <c r="C51" s="101" t="s">
        <v>359</v>
      </c>
      <c r="D51" s="101" t="s">
        <v>557</v>
      </c>
      <c r="E51" s="133" t="s">
        <v>26</v>
      </c>
      <c r="F51" s="122">
        <v>40709</v>
      </c>
      <c r="G51" s="38" t="s">
        <v>17</v>
      </c>
      <c r="H51" s="157" t="s">
        <v>425</v>
      </c>
      <c r="I51" s="43">
        <v>5</v>
      </c>
      <c r="J51" s="101" t="s">
        <v>596</v>
      </c>
      <c r="K51" s="33"/>
      <c r="L51" s="33">
        <v>0</v>
      </c>
      <c r="M51" s="33">
        <v>0</v>
      </c>
      <c r="N51" s="33">
        <v>7</v>
      </c>
      <c r="O51" s="33">
        <v>0</v>
      </c>
      <c r="P51" s="33">
        <v>0</v>
      </c>
      <c r="Q51" s="33">
        <f t="shared" si="2"/>
        <v>7</v>
      </c>
      <c r="R51" s="225">
        <f t="shared" si="3"/>
        <v>20</v>
      </c>
    </row>
    <row r="52" spans="1:18" s="34" customFormat="1" x14ac:dyDescent="0.2">
      <c r="A52" s="133">
        <v>46</v>
      </c>
      <c r="B52" s="101" t="s">
        <v>561</v>
      </c>
      <c r="C52" s="101" t="s">
        <v>562</v>
      </c>
      <c r="D52" s="101" t="s">
        <v>90</v>
      </c>
      <c r="E52" s="133" t="s">
        <v>33</v>
      </c>
      <c r="F52" s="122">
        <v>41057</v>
      </c>
      <c r="G52" s="38" t="s">
        <v>17</v>
      </c>
      <c r="H52" s="157" t="s">
        <v>425</v>
      </c>
      <c r="I52" s="43">
        <v>5</v>
      </c>
      <c r="J52" s="101" t="s">
        <v>596</v>
      </c>
      <c r="K52" s="33"/>
      <c r="L52" s="33">
        <v>0</v>
      </c>
      <c r="M52" s="33">
        <v>6</v>
      </c>
      <c r="N52" s="33">
        <v>1</v>
      </c>
      <c r="O52" s="33">
        <v>0</v>
      </c>
      <c r="P52" s="33">
        <v>0</v>
      </c>
      <c r="Q52" s="33">
        <f t="shared" si="2"/>
        <v>7</v>
      </c>
      <c r="R52" s="225">
        <f t="shared" si="3"/>
        <v>20</v>
      </c>
    </row>
    <row r="53" spans="1:18" s="34" customFormat="1" x14ac:dyDescent="0.2">
      <c r="A53" s="133">
        <v>47</v>
      </c>
      <c r="B53" s="41" t="s">
        <v>494</v>
      </c>
      <c r="C53" s="41" t="s">
        <v>87</v>
      </c>
      <c r="D53" s="41" t="s">
        <v>495</v>
      </c>
      <c r="E53" s="122" t="s">
        <v>33</v>
      </c>
      <c r="F53" s="122">
        <v>40865</v>
      </c>
      <c r="G53" s="50" t="s">
        <v>17</v>
      </c>
      <c r="H53" s="226" t="s">
        <v>417</v>
      </c>
      <c r="I53" s="43">
        <v>5</v>
      </c>
      <c r="J53" s="41" t="s">
        <v>581</v>
      </c>
      <c r="K53" s="51"/>
      <c r="L53" s="51">
        <v>7</v>
      </c>
      <c r="M53" s="51">
        <v>0</v>
      </c>
      <c r="N53" s="51">
        <v>0</v>
      </c>
      <c r="O53" s="51">
        <v>0</v>
      </c>
      <c r="P53" s="51">
        <v>0</v>
      </c>
      <c r="Q53" s="33">
        <f t="shared" si="2"/>
        <v>7</v>
      </c>
      <c r="R53" s="225">
        <f t="shared" si="3"/>
        <v>20</v>
      </c>
    </row>
    <row r="54" spans="1:18" s="34" customFormat="1" x14ac:dyDescent="0.2">
      <c r="A54" s="133">
        <v>48</v>
      </c>
      <c r="B54" s="124" t="s">
        <v>516</v>
      </c>
      <c r="C54" s="124" t="s">
        <v>356</v>
      </c>
      <c r="D54" s="124" t="s">
        <v>517</v>
      </c>
      <c r="E54" s="132" t="s">
        <v>26</v>
      </c>
      <c r="F54" s="61">
        <v>40768</v>
      </c>
      <c r="G54" s="38" t="s">
        <v>17</v>
      </c>
      <c r="H54" s="158" t="s">
        <v>423</v>
      </c>
      <c r="I54" s="227">
        <v>5</v>
      </c>
      <c r="J54" s="126" t="s">
        <v>588</v>
      </c>
      <c r="K54" s="33"/>
      <c r="L54" s="33">
        <v>0</v>
      </c>
      <c r="M54" s="33">
        <v>0</v>
      </c>
      <c r="N54" s="33">
        <v>7</v>
      </c>
      <c r="O54" s="33">
        <v>0</v>
      </c>
      <c r="P54" s="33">
        <v>0</v>
      </c>
      <c r="Q54" s="33">
        <f t="shared" si="2"/>
        <v>7</v>
      </c>
      <c r="R54" s="225">
        <f t="shared" si="3"/>
        <v>20</v>
      </c>
    </row>
    <row r="55" spans="1:18" s="34" customFormat="1" x14ac:dyDescent="0.2">
      <c r="A55" s="133">
        <v>49</v>
      </c>
      <c r="B55" s="54" t="s">
        <v>575</v>
      </c>
      <c r="C55" s="54" t="s">
        <v>576</v>
      </c>
      <c r="D55" s="54" t="s">
        <v>127</v>
      </c>
      <c r="E55" s="40" t="s">
        <v>33</v>
      </c>
      <c r="F55" s="55">
        <v>40605</v>
      </c>
      <c r="G55" s="38" t="s">
        <v>17</v>
      </c>
      <c r="H55" s="54" t="s">
        <v>430</v>
      </c>
      <c r="I55" s="53">
        <v>5</v>
      </c>
      <c r="J55" s="54" t="s">
        <v>607</v>
      </c>
      <c r="K55" s="33"/>
      <c r="L55" s="33">
        <v>0</v>
      </c>
      <c r="M55" s="33">
        <v>0</v>
      </c>
      <c r="N55" s="33">
        <v>6</v>
      </c>
      <c r="O55" s="33">
        <v>0</v>
      </c>
      <c r="P55" s="33">
        <v>0</v>
      </c>
      <c r="Q55" s="33">
        <f t="shared" si="2"/>
        <v>6</v>
      </c>
      <c r="R55" s="225">
        <f t="shared" si="3"/>
        <v>17.142857142857142</v>
      </c>
    </row>
    <row r="56" spans="1:18" s="34" customFormat="1" x14ac:dyDescent="0.2">
      <c r="A56" s="133">
        <v>50</v>
      </c>
      <c r="B56" s="124" t="s">
        <v>507</v>
      </c>
      <c r="C56" s="124" t="s">
        <v>508</v>
      </c>
      <c r="D56" s="124" t="s">
        <v>96</v>
      </c>
      <c r="E56" s="133" t="s">
        <v>26</v>
      </c>
      <c r="F56" s="63">
        <v>40745</v>
      </c>
      <c r="G56" s="38" t="s">
        <v>17</v>
      </c>
      <c r="H56" s="130" t="s">
        <v>422</v>
      </c>
      <c r="I56" s="156">
        <v>5</v>
      </c>
      <c r="J56" s="124" t="s">
        <v>586</v>
      </c>
      <c r="K56" s="33"/>
      <c r="L56" s="33">
        <v>0</v>
      </c>
      <c r="M56" s="33">
        <v>0</v>
      </c>
      <c r="N56" s="33">
        <v>4</v>
      </c>
      <c r="O56" s="33">
        <v>0</v>
      </c>
      <c r="P56" s="33">
        <v>0</v>
      </c>
      <c r="Q56" s="33">
        <f t="shared" si="2"/>
        <v>4</v>
      </c>
      <c r="R56" s="225">
        <f t="shared" si="3"/>
        <v>11.428571428571429</v>
      </c>
    </row>
    <row r="57" spans="1:18" s="34" customFormat="1" x14ac:dyDescent="0.2">
      <c r="A57" s="133">
        <v>51</v>
      </c>
      <c r="B57" s="13" t="s">
        <v>1181</v>
      </c>
      <c r="C57" s="13" t="s">
        <v>525</v>
      </c>
      <c r="D57" s="13" t="s">
        <v>1182</v>
      </c>
      <c r="E57" s="13" t="s">
        <v>26</v>
      </c>
      <c r="F57" s="358">
        <v>40759</v>
      </c>
      <c r="G57" s="38" t="s">
        <v>17</v>
      </c>
      <c r="H57" s="130" t="s">
        <v>1180</v>
      </c>
      <c r="I57" s="156">
        <v>5</v>
      </c>
      <c r="J57" s="13" t="s">
        <v>1296</v>
      </c>
      <c r="K57" s="13"/>
      <c r="L57" s="33">
        <v>0</v>
      </c>
      <c r="M57" s="33">
        <v>1</v>
      </c>
      <c r="N57" s="33">
        <v>1</v>
      </c>
      <c r="O57" s="33">
        <v>0</v>
      </c>
      <c r="P57" s="33">
        <v>0</v>
      </c>
      <c r="Q57" s="13">
        <f t="shared" si="2"/>
        <v>2</v>
      </c>
      <c r="R57" s="225">
        <f t="shared" si="3"/>
        <v>5.7142857142857144</v>
      </c>
    </row>
    <row r="58" spans="1:18" s="34" customFormat="1" x14ac:dyDescent="0.2">
      <c r="A58" s="133">
        <v>52</v>
      </c>
      <c r="B58" s="57" t="s">
        <v>569</v>
      </c>
      <c r="C58" s="130" t="s">
        <v>570</v>
      </c>
      <c r="D58" s="130" t="s">
        <v>571</v>
      </c>
      <c r="E58" s="131" t="s">
        <v>33</v>
      </c>
      <c r="F58" s="92">
        <v>40960</v>
      </c>
      <c r="G58" s="68" t="s">
        <v>17</v>
      </c>
      <c r="H58" s="123" t="s">
        <v>428</v>
      </c>
      <c r="I58" s="62">
        <v>5</v>
      </c>
      <c r="J58" s="124" t="s">
        <v>603</v>
      </c>
      <c r="K58" s="69"/>
      <c r="L58" s="69">
        <v>0</v>
      </c>
      <c r="M58" s="69">
        <v>0</v>
      </c>
      <c r="N58" s="69">
        <v>1</v>
      </c>
      <c r="O58" s="69">
        <v>0</v>
      </c>
      <c r="P58" s="69">
        <v>0</v>
      </c>
      <c r="Q58" s="33">
        <f t="shared" si="2"/>
        <v>1</v>
      </c>
      <c r="R58" s="225">
        <f t="shared" si="3"/>
        <v>2.8571428571428572</v>
      </c>
    </row>
    <row r="59" spans="1:18" s="34" customFormat="1" x14ac:dyDescent="0.2">
      <c r="A59" s="133">
        <v>53</v>
      </c>
      <c r="B59" s="123" t="s">
        <v>501</v>
      </c>
      <c r="C59" s="123" t="s">
        <v>502</v>
      </c>
      <c r="D59" s="123" t="s">
        <v>302</v>
      </c>
      <c r="E59" s="133" t="s">
        <v>26</v>
      </c>
      <c r="F59" s="122">
        <v>40752</v>
      </c>
      <c r="G59" s="50" t="s">
        <v>17</v>
      </c>
      <c r="H59" s="123" t="s">
        <v>421</v>
      </c>
      <c r="I59" s="155">
        <v>5</v>
      </c>
      <c r="J59" s="228" t="s">
        <v>585</v>
      </c>
      <c r="K59" s="51"/>
      <c r="L59" s="51">
        <v>0</v>
      </c>
      <c r="M59" s="51">
        <v>0</v>
      </c>
      <c r="N59" s="51">
        <v>1</v>
      </c>
      <c r="O59" s="51">
        <v>0</v>
      </c>
      <c r="P59" s="51">
        <v>0</v>
      </c>
      <c r="Q59" s="33">
        <f t="shared" si="2"/>
        <v>1</v>
      </c>
      <c r="R59" s="225">
        <f t="shared" si="3"/>
        <v>2.8571428571428572</v>
      </c>
    </row>
    <row r="60" spans="1:18" s="70" customFormat="1" x14ac:dyDescent="0.2">
      <c r="A60" s="133">
        <v>54</v>
      </c>
      <c r="B60" s="124" t="s">
        <v>564</v>
      </c>
      <c r="C60" s="124" t="s">
        <v>372</v>
      </c>
      <c r="D60" s="124" t="s">
        <v>375</v>
      </c>
      <c r="E60" s="131" t="s">
        <v>33</v>
      </c>
      <c r="F60" s="132">
        <v>40962</v>
      </c>
      <c r="G60" s="38" t="s">
        <v>17</v>
      </c>
      <c r="H60" s="130" t="s">
        <v>579</v>
      </c>
      <c r="I60" s="62">
        <v>5</v>
      </c>
      <c r="J60" s="159" t="s">
        <v>598</v>
      </c>
      <c r="K60" s="33"/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f t="shared" si="2"/>
        <v>0</v>
      </c>
      <c r="R60" s="225">
        <f t="shared" si="3"/>
        <v>0</v>
      </c>
    </row>
    <row r="61" spans="1:18" s="34" customFormat="1" ht="15.75" customHeight="1" x14ac:dyDescent="0.2">
      <c r="A61" s="133">
        <v>55</v>
      </c>
      <c r="B61" s="47" t="s">
        <v>503</v>
      </c>
      <c r="C61" s="47" t="s">
        <v>181</v>
      </c>
      <c r="D61" s="47" t="s">
        <v>192</v>
      </c>
      <c r="E61" s="48" t="s">
        <v>33</v>
      </c>
      <c r="F61" s="49">
        <v>40884</v>
      </c>
      <c r="G61" s="50" t="s">
        <v>17</v>
      </c>
      <c r="H61" s="47" t="s">
        <v>421</v>
      </c>
      <c r="I61" s="48">
        <v>5</v>
      </c>
      <c r="J61" s="213" t="s">
        <v>584</v>
      </c>
      <c r="K61" s="51"/>
      <c r="L61" s="51">
        <v>0</v>
      </c>
      <c r="M61" s="51">
        <v>0</v>
      </c>
      <c r="N61" s="51">
        <v>0</v>
      </c>
      <c r="O61" s="51">
        <v>0</v>
      </c>
      <c r="P61" s="51">
        <v>0</v>
      </c>
      <c r="Q61" s="33">
        <f t="shared" si="2"/>
        <v>0</v>
      </c>
      <c r="R61" s="225">
        <f t="shared" si="3"/>
        <v>0</v>
      </c>
    </row>
  </sheetData>
  <sortState ref="A7:R61">
    <sortCondition descending="1" ref="Q7:Q61"/>
  </sortState>
  <dataValidations count="4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E7:E60">
      <formula1>"м,ж"</formula1>
    </dataValidation>
    <dataValidation type="list" allowBlank="1" sqref="I7:I60">
      <formula1>"победитель,призер,участник"</formula1>
    </dataValidation>
    <dataValidation type="list" allowBlank="1" sqref="C4 H7:H60">
      <formula1>"4,5,6,7,8,9,10,11"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115"/>
  <sheetViews>
    <sheetView topLeftCell="A13" workbookViewId="0">
      <selection activeCell="J8" sqref="J8"/>
    </sheetView>
  </sheetViews>
  <sheetFormatPr defaultColWidth="12.5703125" defaultRowHeight="15.75" customHeight="1" x14ac:dyDescent="0.2"/>
  <cols>
    <col min="1" max="1" width="10.140625" customWidth="1"/>
    <col min="5" max="5" width="6.42578125" customWidth="1"/>
    <col min="7" max="7" width="8.140625" style="17" customWidth="1"/>
    <col min="9" max="9" width="4.5703125" customWidth="1"/>
    <col min="10" max="10" width="35.42578125" customWidth="1"/>
    <col min="12" max="16" width="5.7109375" style="34" customWidth="1"/>
    <col min="17" max="17" width="6.42578125" customWidth="1"/>
    <col min="18" max="18" width="7.5703125" style="223" customWidth="1"/>
  </cols>
  <sheetData>
    <row r="1" spans="1:18" ht="12.75" x14ac:dyDescent="0.2">
      <c r="A1" s="1" t="s">
        <v>0</v>
      </c>
      <c r="B1" s="2" t="s">
        <v>22</v>
      </c>
      <c r="C1" s="2"/>
      <c r="D1" s="2"/>
      <c r="E1" s="2"/>
      <c r="F1" s="2"/>
      <c r="G1" s="72"/>
      <c r="H1" s="5"/>
      <c r="I1" s="5"/>
      <c r="J1" s="12"/>
      <c r="K1" s="13"/>
      <c r="L1" s="33"/>
      <c r="M1" s="33"/>
      <c r="N1" s="33"/>
      <c r="O1" s="33"/>
      <c r="P1" s="33"/>
      <c r="Q1" s="13"/>
      <c r="R1" s="229"/>
    </row>
    <row r="2" spans="1:18" ht="12.75" x14ac:dyDescent="0.2">
      <c r="A2" s="5"/>
      <c r="B2" s="3" t="s">
        <v>2</v>
      </c>
      <c r="C2" s="4" t="s">
        <v>3</v>
      </c>
      <c r="D2" s="5" t="s">
        <v>0</v>
      </c>
      <c r="E2" s="5"/>
      <c r="F2" s="5"/>
      <c r="G2" s="73"/>
      <c r="H2" s="5"/>
      <c r="I2" s="5"/>
      <c r="J2" s="12"/>
      <c r="K2" s="13"/>
      <c r="L2" s="33"/>
      <c r="M2" s="33"/>
      <c r="N2" s="33"/>
      <c r="O2" s="33"/>
      <c r="P2" s="33"/>
      <c r="Q2" s="13"/>
      <c r="R2" s="229"/>
    </row>
    <row r="3" spans="1:18" ht="12.75" x14ac:dyDescent="0.2">
      <c r="A3" s="5"/>
      <c r="B3" s="3" t="s">
        <v>4</v>
      </c>
      <c r="C3" s="5" t="s">
        <v>5</v>
      </c>
      <c r="D3" s="5"/>
      <c r="E3" s="5"/>
      <c r="F3" s="5"/>
      <c r="G3" s="73"/>
      <c r="H3" s="5"/>
      <c r="I3" s="5"/>
      <c r="J3" s="12"/>
      <c r="K3" s="13"/>
      <c r="L3" s="33"/>
      <c r="M3" s="33"/>
      <c r="N3" s="33"/>
      <c r="O3" s="33"/>
      <c r="P3" s="33"/>
      <c r="Q3" s="13"/>
      <c r="R3" s="229"/>
    </row>
    <row r="4" spans="1:18" ht="12.75" x14ac:dyDescent="0.2">
      <c r="A4" s="5"/>
      <c r="B4" s="3" t="s">
        <v>6</v>
      </c>
      <c r="C4" s="5">
        <v>6</v>
      </c>
      <c r="D4" s="5"/>
      <c r="E4" s="5"/>
      <c r="F4" s="5"/>
      <c r="G4" s="73"/>
      <c r="H4" s="5"/>
      <c r="I4" s="5"/>
      <c r="J4" s="12"/>
      <c r="K4" s="13"/>
      <c r="L4" s="33"/>
      <c r="M4" s="33"/>
      <c r="N4" s="33"/>
      <c r="O4" s="33"/>
      <c r="P4" s="33"/>
      <c r="Q4" s="13"/>
      <c r="R4" s="229"/>
    </row>
    <row r="5" spans="1:18" ht="12.75" x14ac:dyDescent="0.2">
      <c r="A5" s="5"/>
      <c r="B5" s="6" t="s">
        <v>7</v>
      </c>
      <c r="C5" s="5">
        <v>35</v>
      </c>
      <c r="D5" s="5"/>
      <c r="E5" s="5"/>
      <c r="F5" s="7"/>
      <c r="G5" s="73"/>
      <c r="H5" s="5"/>
      <c r="I5" s="5"/>
      <c r="J5" s="12"/>
      <c r="K5" s="13"/>
      <c r="L5" s="33"/>
      <c r="M5" s="33"/>
      <c r="N5" s="33"/>
      <c r="O5" s="33"/>
      <c r="P5" s="33"/>
      <c r="Q5" s="13"/>
      <c r="R5" s="229"/>
    </row>
    <row r="6" spans="1:18" s="17" customFormat="1" ht="12.75" x14ac:dyDescent="0.2">
      <c r="A6" s="14" t="s">
        <v>11</v>
      </c>
      <c r="B6" s="14" t="s">
        <v>12</v>
      </c>
      <c r="C6" s="14" t="s">
        <v>13</v>
      </c>
      <c r="D6" s="14" t="s">
        <v>14</v>
      </c>
      <c r="E6" s="14" t="s">
        <v>15</v>
      </c>
      <c r="F6" s="14" t="s">
        <v>16</v>
      </c>
      <c r="G6" s="71" t="s">
        <v>17</v>
      </c>
      <c r="H6" s="14" t="s">
        <v>18</v>
      </c>
      <c r="I6" s="14" t="s">
        <v>6</v>
      </c>
      <c r="J6" s="15" t="s">
        <v>19</v>
      </c>
      <c r="K6" s="16" t="s">
        <v>20</v>
      </c>
      <c r="L6" s="16">
        <v>1</v>
      </c>
      <c r="M6" s="16">
        <v>2</v>
      </c>
      <c r="N6" s="16">
        <v>3</v>
      </c>
      <c r="O6" s="16">
        <v>4</v>
      </c>
      <c r="P6" s="16">
        <v>5</v>
      </c>
      <c r="Q6" s="16" t="s">
        <v>21</v>
      </c>
      <c r="R6" s="230" t="s">
        <v>23</v>
      </c>
    </row>
    <row r="7" spans="1:18" x14ac:dyDescent="0.2">
      <c r="A7" s="80">
        <v>1</v>
      </c>
      <c r="B7" s="101" t="s">
        <v>740</v>
      </c>
      <c r="C7" s="101" t="s">
        <v>741</v>
      </c>
      <c r="D7" s="101" t="s">
        <v>220</v>
      </c>
      <c r="E7" s="133" t="s">
        <v>33</v>
      </c>
      <c r="F7" s="133" t="s">
        <v>1300</v>
      </c>
      <c r="G7" s="50" t="s">
        <v>17</v>
      </c>
      <c r="H7" s="101" t="s">
        <v>428</v>
      </c>
      <c r="I7" s="133">
        <v>6</v>
      </c>
      <c r="J7" s="101" t="s">
        <v>600</v>
      </c>
      <c r="K7" s="99" t="s">
        <v>1188</v>
      </c>
      <c r="L7" s="33">
        <v>0</v>
      </c>
      <c r="M7" s="33">
        <v>3</v>
      </c>
      <c r="N7" s="33">
        <v>7</v>
      </c>
      <c r="O7" s="33">
        <v>7</v>
      </c>
      <c r="P7" s="33">
        <v>7</v>
      </c>
      <c r="Q7" s="100">
        <f t="shared" ref="Q7:Q38" si="0">SUM(L7+M7+N7+O7+P7)</f>
        <v>24</v>
      </c>
      <c r="R7" s="229">
        <f>Q7*100/35</f>
        <v>68.571428571428569</v>
      </c>
    </row>
    <row r="8" spans="1:18" x14ac:dyDescent="0.2">
      <c r="A8" s="80">
        <v>2</v>
      </c>
      <c r="B8" s="46" t="s">
        <v>774</v>
      </c>
      <c r="C8" s="46" t="s">
        <v>513</v>
      </c>
      <c r="D8" s="46" t="s">
        <v>90</v>
      </c>
      <c r="E8" s="114" t="s">
        <v>33</v>
      </c>
      <c r="F8" s="120">
        <v>40398</v>
      </c>
      <c r="G8" s="50" t="s">
        <v>17</v>
      </c>
      <c r="H8" s="83" t="s">
        <v>580</v>
      </c>
      <c r="I8" s="114">
        <v>6</v>
      </c>
      <c r="J8" s="46" t="s">
        <v>829</v>
      </c>
      <c r="K8" s="99" t="s">
        <v>1189</v>
      </c>
      <c r="L8" s="33">
        <v>7</v>
      </c>
      <c r="M8" s="33">
        <v>5</v>
      </c>
      <c r="N8" s="33">
        <v>7</v>
      </c>
      <c r="O8" s="33">
        <v>0</v>
      </c>
      <c r="P8" s="33">
        <v>3</v>
      </c>
      <c r="Q8" s="100">
        <f t="shared" si="0"/>
        <v>22</v>
      </c>
      <c r="R8" s="229">
        <f t="shared" ref="R8:R71" si="1">Q8*100/35</f>
        <v>62.857142857142854</v>
      </c>
    </row>
    <row r="9" spans="1:18" x14ac:dyDescent="0.2">
      <c r="A9" s="133">
        <v>3</v>
      </c>
      <c r="B9" s="46" t="s">
        <v>689</v>
      </c>
      <c r="C9" s="46" t="s">
        <v>359</v>
      </c>
      <c r="D9" s="46" t="s">
        <v>267</v>
      </c>
      <c r="E9" s="114" t="s">
        <v>26</v>
      </c>
      <c r="F9" s="120">
        <v>40619</v>
      </c>
      <c r="G9" s="50" t="s">
        <v>17</v>
      </c>
      <c r="H9" s="46" t="s">
        <v>578</v>
      </c>
      <c r="I9" s="114">
        <v>6</v>
      </c>
      <c r="J9" s="46" t="s">
        <v>595</v>
      </c>
      <c r="K9" s="99" t="s">
        <v>1189</v>
      </c>
      <c r="L9" s="33">
        <v>7</v>
      </c>
      <c r="M9" s="33">
        <v>7</v>
      </c>
      <c r="N9" s="33">
        <v>1</v>
      </c>
      <c r="O9" s="33">
        <v>7</v>
      </c>
      <c r="P9" s="33">
        <v>0</v>
      </c>
      <c r="Q9" s="100">
        <f t="shared" si="0"/>
        <v>22</v>
      </c>
      <c r="R9" s="229">
        <f t="shared" si="1"/>
        <v>62.857142857142854</v>
      </c>
    </row>
    <row r="10" spans="1:18" x14ac:dyDescent="0.2">
      <c r="A10" s="133">
        <v>4</v>
      </c>
      <c r="B10" s="46" t="s">
        <v>765</v>
      </c>
      <c r="C10" s="46" t="s">
        <v>643</v>
      </c>
      <c r="D10" s="46" t="s">
        <v>493</v>
      </c>
      <c r="E10" s="114" t="s">
        <v>26</v>
      </c>
      <c r="F10" s="120">
        <v>40370</v>
      </c>
      <c r="G10" s="50" t="s">
        <v>17</v>
      </c>
      <c r="H10" s="83" t="s">
        <v>580</v>
      </c>
      <c r="I10" s="114">
        <v>6</v>
      </c>
      <c r="J10" s="46" t="s">
        <v>828</v>
      </c>
      <c r="K10" s="99" t="s">
        <v>1189</v>
      </c>
      <c r="L10" s="33">
        <v>0</v>
      </c>
      <c r="M10" s="33">
        <v>0</v>
      </c>
      <c r="N10" s="33">
        <v>7</v>
      </c>
      <c r="O10" s="33">
        <v>7</v>
      </c>
      <c r="P10" s="33">
        <v>7</v>
      </c>
      <c r="Q10" s="100">
        <f t="shared" si="0"/>
        <v>21</v>
      </c>
      <c r="R10" s="229">
        <f t="shared" si="1"/>
        <v>60</v>
      </c>
    </row>
    <row r="11" spans="1:18" x14ac:dyDescent="0.2">
      <c r="A11" s="133">
        <v>5</v>
      </c>
      <c r="B11" s="101" t="s">
        <v>401</v>
      </c>
      <c r="C11" s="101" t="s">
        <v>739</v>
      </c>
      <c r="D11" s="101" t="s">
        <v>93</v>
      </c>
      <c r="E11" s="133" t="s">
        <v>33</v>
      </c>
      <c r="F11" s="91">
        <v>40251</v>
      </c>
      <c r="G11" s="50" t="s">
        <v>17</v>
      </c>
      <c r="H11" s="101" t="s">
        <v>428</v>
      </c>
      <c r="I11" s="133">
        <v>6</v>
      </c>
      <c r="J11" s="101" t="s">
        <v>602</v>
      </c>
      <c r="K11" s="99" t="s">
        <v>1189</v>
      </c>
      <c r="L11" s="33">
        <v>0</v>
      </c>
      <c r="M11" s="33">
        <v>6</v>
      </c>
      <c r="N11" s="33">
        <v>0</v>
      </c>
      <c r="O11" s="33">
        <v>7</v>
      </c>
      <c r="P11" s="33">
        <v>7</v>
      </c>
      <c r="Q11" s="100">
        <f t="shared" si="0"/>
        <v>20</v>
      </c>
      <c r="R11" s="229">
        <f t="shared" si="1"/>
        <v>57.142857142857146</v>
      </c>
    </row>
    <row r="12" spans="1:18" x14ac:dyDescent="0.2">
      <c r="A12" s="133">
        <v>6</v>
      </c>
      <c r="B12" s="101" t="s">
        <v>538</v>
      </c>
      <c r="C12" s="101" t="s">
        <v>654</v>
      </c>
      <c r="D12" s="101" t="s">
        <v>655</v>
      </c>
      <c r="E12" s="133" t="s">
        <v>33</v>
      </c>
      <c r="F12" s="122">
        <v>40462</v>
      </c>
      <c r="G12" s="50" t="s">
        <v>17</v>
      </c>
      <c r="H12" s="77" t="s">
        <v>422</v>
      </c>
      <c r="I12" s="133">
        <v>6</v>
      </c>
      <c r="J12" s="101" t="s">
        <v>818</v>
      </c>
      <c r="K12" s="99" t="s">
        <v>1189</v>
      </c>
      <c r="L12" s="33">
        <v>7</v>
      </c>
      <c r="M12" s="33">
        <v>1</v>
      </c>
      <c r="N12" s="33">
        <v>5</v>
      </c>
      <c r="O12" s="33">
        <v>7</v>
      </c>
      <c r="P12" s="33">
        <v>0</v>
      </c>
      <c r="Q12" s="100">
        <f t="shared" si="0"/>
        <v>20</v>
      </c>
      <c r="R12" s="229">
        <f t="shared" si="1"/>
        <v>57.142857142857146</v>
      </c>
    </row>
    <row r="13" spans="1:18" x14ac:dyDescent="0.2">
      <c r="A13" s="133">
        <v>7</v>
      </c>
      <c r="B13" s="51" t="s">
        <v>1302</v>
      </c>
      <c r="C13" s="51" t="s">
        <v>327</v>
      </c>
      <c r="D13" s="51" t="s">
        <v>259</v>
      </c>
      <c r="E13" s="51" t="s">
        <v>309</v>
      </c>
      <c r="F13" s="382">
        <v>40549</v>
      </c>
      <c r="G13" s="50" t="s">
        <v>17</v>
      </c>
      <c r="H13" s="85" t="s">
        <v>1303</v>
      </c>
      <c r="I13" s="86">
        <v>6</v>
      </c>
      <c r="J13" s="51" t="s">
        <v>1304</v>
      </c>
      <c r="K13" s="99" t="s">
        <v>1189</v>
      </c>
      <c r="L13" s="33">
        <v>0</v>
      </c>
      <c r="M13" s="33">
        <v>3</v>
      </c>
      <c r="N13" s="33">
        <v>3</v>
      </c>
      <c r="O13" s="33">
        <v>7</v>
      </c>
      <c r="P13" s="33">
        <v>7</v>
      </c>
      <c r="Q13" s="100">
        <f t="shared" si="0"/>
        <v>20</v>
      </c>
      <c r="R13" s="229">
        <f t="shared" si="1"/>
        <v>57.142857142857146</v>
      </c>
    </row>
    <row r="14" spans="1:18" x14ac:dyDescent="0.2">
      <c r="A14" s="133">
        <v>8</v>
      </c>
      <c r="B14" s="101" t="s">
        <v>757</v>
      </c>
      <c r="C14" s="101" t="s">
        <v>758</v>
      </c>
      <c r="D14" s="101" t="s">
        <v>759</v>
      </c>
      <c r="E14" s="133" t="s">
        <v>26</v>
      </c>
      <c r="F14" s="122">
        <v>40399</v>
      </c>
      <c r="G14" s="50" t="s">
        <v>17</v>
      </c>
      <c r="H14" s="101" t="s">
        <v>428</v>
      </c>
      <c r="I14" s="133">
        <v>6</v>
      </c>
      <c r="J14" s="101" t="s">
        <v>827</v>
      </c>
      <c r="K14" s="99" t="s">
        <v>1189</v>
      </c>
      <c r="L14" s="33">
        <v>0</v>
      </c>
      <c r="M14" s="33">
        <v>7</v>
      </c>
      <c r="N14" s="33">
        <v>5</v>
      </c>
      <c r="O14" s="33">
        <v>7</v>
      </c>
      <c r="P14" s="33">
        <v>0</v>
      </c>
      <c r="Q14" s="100">
        <f t="shared" si="0"/>
        <v>19</v>
      </c>
      <c r="R14" s="229">
        <f t="shared" si="1"/>
        <v>54.285714285714285</v>
      </c>
    </row>
    <row r="15" spans="1:18" x14ac:dyDescent="0.2">
      <c r="A15" s="133">
        <v>9</v>
      </c>
      <c r="B15" s="101" t="s">
        <v>674</v>
      </c>
      <c r="C15" s="101" t="s">
        <v>675</v>
      </c>
      <c r="D15" s="101" t="s">
        <v>537</v>
      </c>
      <c r="E15" s="122" t="s">
        <v>26</v>
      </c>
      <c r="F15" s="122">
        <v>40628</v>
      </c>
      <c r="G15" s="50" t="s">
        <v>17</v>
      </c>
      <c r="H15" s="123" t="s">
        <v>423</v>
      </c>
      <c r="I15" s="133">
        <v>6</v>
      </c>
      <c r="J15" s="123" t="s">
        <v>589</v>
      </c>
      <c r="K15" s="99" t="s">
        <v>1189</v>
      </c>
      <c r="L15" s="33">
        <v>0</v>
      </c>
      <c r="M15" s="33">
        <v>0</v>
      </c>
      <c r="N15" s="33">
        <v>4</v>
      </c>
      <c r="O15" s="33">
        <v>7</v>
      </c>
      <c r="P15" s="33">
        <v>7</v>
      </c>
      <c r="Q15" s="100">
        <f t="shared" si="0"/>
        <v>18</v>
      </c>
      <c r="R15" s="229">
        <f t="shared" si="1"/>
        <v>51.428571428571431</v>
      </c>
    </row>
    <row r="16" spans="1:18" x14ac:dyDescent="0.2">
      <c r="A16" s="133">
        <v>10</v>
      </c>
      <c r="B16" s="46" t="s">
        <v>766</v>
      </c>
      <c r="C16" s="46" t="s">
        <v>767</v>
      </c>
      <c r="D16" s="46" t="s">
        <v>768</v>
      </c>
      <c r="E16" s="74" t="s">
        <v>26</v>
      </c>
      <c r="F16" s="75">
        <v>40388</v>
      </c>
      <c r="G16" s="50" t="s">
        <v>17</v>
      </c>
      <c r="H16" s="83" t="s">
        <v>580</v>
      </c>
      <c r="I16" s="74">
        <v>6</v>
      </c>
      <c r="J16" s="46" t="s">
        <v>828</v>
      </c>
      <c r="K16" s="99"/>
      <c r="L16" s="33">
        <v>0</v>
      </c>
      <c r="M16" s="33">
        <v>5</v>
      </c>
      <c r="N16" s="33">
        <v>5</v>
      </c>
      <c r="O16" s="33">
        <v>0</v>
      </c>
      <c r="P16" s="33">
        <v>7</v>
      </c>
      <c r="Q16" s="100">
        <f t="shared" si="0"/>
        <v>17</v>
      </c>
      <c r="R16" s="229">
        <f t="shared" si="1"/>
        <v>48.571428571428569</v>
      </c>
    </row>
    <row r="17" spans="1:18" x14ac:dyDescent="0.2">
      <c r="A17" s="133">
        <v>11</v>
      </c>
      <c r="B17" s="46" t="s">
        <v>690</v>
      </c>
      <c r="C17" s="46" t="s">
        <v>290</v>
      </c>
      <c r="D17" s="46" t="s">
        <v>691</v>
      </c>
      <c r="E17" s="114" t="s">
        <v>26</v>
      </c>
      <c r="F17" s="120">
        <v>40359</v>
      </c>
      <c r="G17" s="50" t="s">
        <v>17</v>
      </c>
      <c r="H17" s="46" t="s">
        <v>578</v>
      </c>
      <c r="I17" s="114">
        <v>6</v>
      </c>
      <c r="J17" s="46" t="s">
        <v>821</v>
      </c>
      <c r="K17" s="99"/>
      <c r="L17" s="33">
        <v>7</v>
      </c>
      <c r="M17" s="33">
        <v>1</v>
      </c>
      <c r="N17" s="33">
        <v>1</v>
      </c>
      <c r="O17" s="33">
        <v>7</v>
      </c>
      <c r="P17" s="33">
        <v>0</v>
      </c>
      <c r="Q17" s="100">
        <f t="shared" si="0"/>
        <v>16</v>
      </c>
      <c r="R17" s="229">
        <f t="shared" si="1"/>
        <v>45.714285714285715</v>
      </c>
    </row>
    <row r="18" spans="1:18" x14ac:dyDescent="0.2">
      <c r="A18" s="133">
        <v>12</v>
      </c>
      <c r="B18" s="123" t="s">
        <v>763</v>
      </c>
      <c r="C18" s="123" t="s">
        <v>764</v>
      </c>
      <c r="D18" s="123" t="s">
        <v>25</v>
      </c>
      <c r="E18" s="133" t="s">
        <v>26</v>
      </c>
      <c r="F18" s="103">
        <v>40675</v>
      </c>
      <c r="G18" s="50" t="s">
        <v>17</v>
      </c>
      <c r="H18" s="123" t="s">
        <v>428</v>
      </c>
      <c r="I18" s="133">
        <v>6</v>
      </c>
      <c r="J18" s="123" t="s">
        <v>601</v>
      </c>
      <c r="K18" s="99"/>
      <c r="L18" s="69">
        <v>7</v>
      </c>
      <c r="M18" s="69">
        <v>0</v>
      </c>
      <c r="N18" s="69">
        <v>3</v>
      </c>
      <c r="O18" s="69">
        <v>0</v>
      </c>
      <c r="P18" s="69">
        <v>6</v>
      </c>
      <c r="Q18" s="100">
        <f t="shared" si="0"/>
        <v>16</v>
      </c>
      <c r="R18" s="229">
        <f t="shared" si="1"/>
        <v>45.714285714285715</v>
      </c>
    </row>
    <row r="19" spans="1:18" x14ac:dyDescent="0.2">
      <c r="A19" s="133">
        <v>13</v>
      </c>
      <c r="B19" s="46" t="s">
        <v>523</v>
      </c>
      <c r="C19" s="46" t="s">
        <v>76</v>
      </c>
      <c r="D19" s="46" t="s">
        <v>694</v>
      </c>
      <c r="E19" s="114" t="s">
        <v>26</v>
      </c>
      <c r="F19" s="120">
        <v>40584</v>
      </c>
      <c r="G19" s="50" t="s">
        <v>17</v>
      </c>
      <c r="H19" s="46" t="s">
        <v>578</v>
      </c>
      <c r="I19" s="74">
        <v>6</v>
      </c>
      <c r="J19" s="46" t="s">
        <v>821</v>
      </c>
      <c r="K19" s="99"/>
      <c r="L19" s="33">
        <v>2</v>
      </c>
      <c r="M19" s="33">
        <v>1</v>
      </c>
      <c r="N19" s="33">
        <v>1</v>
      </c>
      <c r="O19" s="33">
        <v>7</v>
      </c>
      <c r="P19" s="33">
        <v>4</v>
      </c>
      <c r="Q19" s="100">
        <f t="shared" si="0"/>
        <v>15</v>
      </c>
      <c r="R19" s="229">
        <f t="shared" si="1"/>
        <v>42.857142857142854</v>
      </c>
    </row>
    <row r="20" spans="1:18" x14ac:dyDescent="0.2">
      <c r="A20" s="133">
        <v>14</v>
      </c>
      <c r="B20" s="46" t="s">
        <v>646</v>
      </c>
      <c r="C20" s="46" t="s">
        <v>775</v>
      </c>
      <c r="D20" s="46" t="s">
        <v>85</v>
      </c>
      <c r="E20" s="114" t="s">
        <v>33</v>
      </c>
      <c r="F20" s="120">
        <v>40619</v>
      </c>
      <c r="G20" s="50" t="s">
        <v>17</v>
      </c>
      <c r="H20" s="83" t="s">
        <v>580</v>
      </c>
      <c r="I20" s="114">
        <v>6</v>
      </c>
      <c r="J20" s="46" t="s">
        <v>829</v>
      </c>
      <c r="K20" s="99"/>
      <c r="L20" s="33">
        <v>0</v>
      </c>
      <c r="M20" s="33">
        <v>7</v>
      </c>
      <c r="N20" s="33">
        <v>1</v>
      </c>
      <c r="O20" s="33">
        <v>7</v>
      </c>
      <c r="P20" s="33">
        <v>0</v>
      </c>
      <c r="Q20" s="100">
        <f t="shared" si="0"/>
        <v>15</v>
      </c>
      <c r="R20" s="229">
        <f t="shared" si="1"/>
        <v>42.857142857142854</v>
      </c>
    </row>
    <row r="21" spans="1:18" x14ac:dyDescent="0.2">
      <c r="A21" s="133">
        <v>15</v>
      </c>
      <c r="B21" s="101" t="s">
        <v>697</v>
      </c>
      <c r="C21" s="101" t="s">
        <v>24</v>
      </c>
      <c r="D21" s="101" t="s">
        <v>698</v>
      </c>
      <c r="E21" s="114" t="s">
        <v>26</v>
      </c>
      <c r="F21" s="78">
        <v>40527</v>
      </c>
      <c r="G21" s="50" t="s">
        <v>17</v>
      </c>
      <c r="H21" s="101" t="s">
        <v>425</v>
      </c>
      <c r="I21" s="114">
        <v>6</v>
      </c>
      <c r="J21" s="101" t="s">
        <v>597</v>
      </c>
      <c r="K21" s="99"/>
      <c r="L21" s="33">
        <v>1</v>
      </c>
      <c r="M21" s="33">
        <v>0</v>
      </c>
      <c r="N21" s="33">
        <v>7</v>
      </c>
      <c r="O21" s="33">
        <v>7</v>
      </c>
      <c r="P21" s="33">
        <v>0</v>
      </c>
      <c r="Q21" s="100">
        <f t="shared" si="0"/>
        <v>15</v>
      </c>
      <c r="R21" s="229">
        <f t="shared" si="1"/>
        <v>42.857142857142854</v>
      </c>
    </row>
    <row r="22" spans="1:18" x14ac:dyDescent="0.2">
      <c r="A22" s="133">
        <v>16</v>
      </c>
      <c r="B22" s="46" t="s">
        <v>776</v>
      </c>
      <c r="C22" s="376" t="s">
        <v>777</v>
      </c>
      <c r="D22" s="376" t="s">
        <v>315</v>
      </c>
      <c r="E22" s="114" t="s">
        <v>33</v>
      </c>
      <c r="F22" s="93">
        <v>40385</v>
      </c>
      <c r="G22" s="50" t="s">
        <v>17</v>
      </c>
      <c r="H22" s="83" t="s">
        <v>580</v>
      </c>
      <c r="I22" s="114">
        <v>6</v>
      </c>
      <c r="J22" s="94" t="s">
        <v>830</v>
      </c>
      <c r="K22" s="99"/>
      <c r="L22" s="33">
        <v>0</v>
      </c>
      <c r="M22" s="33">
        <v>1</v>
      </c>
      <c r="N22" s="33">
        <v>0</v>
      </c>
      <c r="O22" s="33">
        <v>7</v>
      </c>
      <c r="P22" s="33">
        <v>7</v>
      </c>
      <c r="Q22" s="100">
        <f t="shared" si="0"/>
        <v>15</v>
      </c>
      <c r="R22" s="229">
        <f t="shared" si="1"/>
        <v>42.857142857142854</v>
      </c>
    </row>
    <row r="23" spans="1:18" x14ac:dyDescent="0.2">
      <c r="A23" s="133">
        <v>17</v>
      </c>
      <c r="B23" s="375" t="s">
        <v>42</v>
      </c>
      <c r="C23" s="375" t="s">
        <v>676</v>
      </c>
      <c r="D23" s="375" t="s">
        <v>71</v>
      </c>
      <c r="E23" s="378" t="s">
        <v>33</v>
      </c>
      <c r="F23" s="379">
        <v>40438</v>
      </c>
      <c r="G23" s="50" t="s">
        <v>17</v>
      </c>
      <c r="H23" s="375" t="s">
        <v>808</v>
      </c>
      <c r="I23" s="378">
        <v>6</v>
      </c>
      <c r="J23" s="375" t="s">
        <v>590</v>
      </c>
      <c r="K23" s="99"/>
      <c r="L23" s="33">
        <v>7</v>
      </c>
      <c r="M23" s="33">
        <v>0</v>
      </c>
      <c r="N23" s="33">
        <v>6</v>
      </c>
      <c r="O23" s="33">
        <v>0</v>
      </c>
      <c r="P23" s="33">
        <v>1</v>
      </c>
      <c r="Q23" s="100">
        <f t="shared" si="0"/>
        <v>14</v>
      </c>
      <c r="R23" s="229">
        <f t="shared" si="1"/>
        <v>40</v>
      </c>
    </row>
    <row r="24" spans="1:18" x14ac:dyDescent="0.2">
      <c r="A24" s="133">
        <v>18</v>
      </c>
      <c r="B24" s="101" t="s">
        <v>751</v>
      </c>
      <c r="C24" s="101" t="s">
        <v>752</v>
      </c>
      <c r="D24" s="101" t="s">
        <v>170</v>
      </c>
      <c r="E24" s="133" t="s">
        <v>26</v>
      </c>
      <c r="F24" s="122">
        <v>40607</v>
      </c>
      <c r="G24" s="50" t="s">
        <v>17</v>
      </c>
      <c r="H24" s="101" t="s">
        <v>428</v>
      </c>
      <c r="I24" s="133">
        <v>6</v>
      </c>
      <c r="J24" s="101" t="s">
        <v>827</v>
      </c>
      <c r="K24" s="99"/>
      <c r="L24" s="33">
        <v>0</v>
      </c>
      <c r="M24" s="33">
        <v>0</v>
      </c>
      <c r="N24" s="33">
        <v>0</v>
      </c>
      <c r="O24" s="33">
        <v>7</v>
      </c>
      <c r="P24" s="33">
        <v>7</v>
      </c>
      <c r="Q24" s="100">
        <f t="shared" si="0"/>
        <v>14</v>
      </c>
      <c r="R24" s="229">
        <f t="shared" si="1"/>
        <v>40</v>
      </c>
    </row>
    <row r="25" spans="1:18" x14ac:dyDescent="0.2">
      <c r="A25" s="133">
        <v>19</v>
      </c>
      <c r="B25" s="41" t="s">
        <v>626</v>
      </c>
      <c r="C25" s="41" t="s">
        <v>627</v>
      </c>
      <c r="D25" s="41" t="s">
        <v>236</v>
      </c>
      <c r="E25" s="114" t="s">
        <v>26</v>
      </c>
      <c r="F25" s="122">
        <v>40336</v>
      </c>
      <c r="G25" s="50" t="s">
        <v>17</v>
      </c>
      <c r="H25" s="85" t="s">
        <v>417</v>
      </c>
      <c r="I25" s="114">
        <v>6</v>
      </c>
      <c r="J25" s="41" t="s">
        <v>581</v>
      </c>
      <c r="K25" s="99"/>
      <c r="L25" s="33">
        <v>0</v>
      </c>
      <c r="M25" s="33">
        <v>0</v>
      </c>
      <c r="N25" s="33">
        <v>7</v>
      </c>
      <c r="O25" s="33">
        <v>0</v>
      </c>
      <c r="P25" s="33">
        <v>7</v>
      </c>
      <c r="Q25" s="100">
        <f t="shared" si="0"/>
        <v>14</v>
      </c>
      <c r="R25" s="229">
        <f t="shared" si="1"/>
        <v>40</v>
      </c>
    </row>
    <row r="26" spans="1:18" x14ac:dyDescent="0.2">
      <c r="A26" s="133">
        <v>20</v>
      </c>
      <c r="B26" s="41" t="s">
        <v>183</v>
      </c>
      <c r="C26" s="41" t="s">
        <v>631</v>
      </c>
      <c r="D26" s="41" t="s">
        <v>632</v>
      </c>
      <c r="E26" s="122" t="s">
        <v>26</v>
      </c>
      <c r="F26" s="122">
        <v>40322</v>
      </c>
      <c r="G26" s="50" t="s">
        <v>17</v>
      </c>
      <c r="H26" s="85" t="s">
        <v>417</v>
      </c>
      <c r="I26" s="86">
        <v>6</v>
      </c>
      <c r="J26" s="41" t="s">
        <v>813</v>
      </c>
      <c r="K26" s="51"/>
      <c r="L26" s="33">
        <v>0</v>
      </c>
      <c r="M26" s="33">
        <v>0</v>
      </c>
      <c r="N26" s="33">
        <v>2</v>
      </c>
      <c r="O26" s="33">
        <v>7</v>
      </c>
      <c r="P26" s="33">
        <v>5</v>
      </c>
      <c r="Q26" s="100">
        <f t="shared" si="0"/>
        <v>14</v>
      </c>
      <c r="R26" s="229">
        <f t="shared" si="1"/>
        <v>40</v>
      </c>
    </row>
    <row r="27" spans="1:18" x14ac:dyDescent="0.2">
      <c r="A27" s="133">
        <v>21</v>
      </c>
      <c r="B27" s="123" t="s">
        <v>679</v>
      </c>
      <c r="C27" s="123" t="s">
        <v>680</v>
      </c>
      <c r="D27" s="123" t="s">
        <v>681</v>
      </c>
      <c r="E27" s="133" t="s">
        <v>33</v>
      </c>
      <c r="F27" s="122">
        <v>40525</v>
      </c>
      <c r="G27" s="50" t="s">
        <v>17</v>
      </c>
      <c r="H27" s="123" t="s">
        <v>808</v>
      </c>
      <c r="I27" s="133">
        <v>6</v>
      </c>
      <c r="J27" s="123" t="s">
        <v>820</v>
      </c>
      <c r="K27" s="51"/>
      <c r="L27" s="33">
        <v>0</v>
      </c>
      <c r="M27" s="33">
        <v>0</v>
      </c>
      <c r="N27" s="33">
        <v>0</v>
      </c>
      <c r="O27" s="33">
        <v>7</v>
      </c>
      <c r="P27" s="33">
        <v>7</v>
      </c>
      <c r="Q27" s="100">
        <f t="shared" si="0"/>
        <v>14</v>
      </c>
      <c r="R27" s="229">
        <f t="shared" si="1"/>
        <v>40</v>
      </c>
    </row>
    <row r="28" spans="1:18" x14ac:dyDescent="0.2">
      <c r="A28" s="133">
        <v>22</v>
      </c>
      <c r="B28" s="95" t="s">
        <v>801</v>
      </c>
      <c r="C28" s="95" t="s">
        <v>513</v>
      </c>
      <c r="D28" s="95" t="s">
        <v>32</v>
      </c>
      <c r="E28" s="96" t="s">
        <v>33</v>
      </c>
      <c r="F28" s="97">
        <v>40340</v>
      </c>
      <c r="G28" s="50" t="s">
        <v>17</v>
      </c>
      <c r="H28" s="95" t="s">
        <v>430</v>
      </c>
      <c r="I28" s="133">
        <v>6</v>
      </c>
      <c r="J28" s="95" t="s">
        <v>834</v>
      </c>
      <c r="K28" s="51"/>
      <c r="L28" s="33">
        <v>0</v>
      </c>
      <c r="M28" s="33">
        <v>6</v>
      </c>
      <c r="N28" s="33">
        <v>1</v>
      </c>
      <c r="O28" s="33">
        <v>7</v>
      </c>
      <c r="P28" s="33">
        <v>0</v>
      </c>
      <c r="Q28" s="100">
        <f t="shared" si="0"/>
        <v>14</v>
      </c>
      <c r="R28" s="229">
        <f t="shared" si="1"/>
        <v>40</v>
      </c>
    </row>
    <row r="29" spans="1:18" x14ac:dyDescent="0.2">
      <c r="A29" s="133">
        <v>23</v>
      </c>
      <c r="B29" s="46" t="s">
        <v>516</v>
      </c>
      <c r="C29" s="46" t="s">
        <v>687</v>
      </c>
      <c r="D29" s="46" t="s">
        <v>302</v>
      </c>
      <c r="E29" s="74" t="s">
        <v>26</v>
      </c>
      <c r="F29" s="75">
        <v>40252</v>
      </c>
      <c r="G29" s="50" t="s">
        <v>17</v>
      </c>
      <c r="H29" s="46" t="s">
        <v>578</v>
      </c>
      <c r="I29" s="74">
        <v>6</v>
      </c>
      <c r="J29" s="46" t="s">
        <v>594</v>
      </c>
      <c r="K29" s="51"/>
      <c r="L29" s="33">
        <v>0</v>
      </c>
      <c r="M29" s="33">
        <v>6</v>
      </c>
      <c r="N29" s="33">
        <v>0</v>
      </c>
      <c r="O29" s="33">
        <v>7</v>
      </c>
      <c r="P29" s="33">
        <v>0</v>
      </c>
      <c r="Q29" s="100">
        <f t="shared" si="0"/>
        <v>13</v>
      </c>
      <c r="R29" s="229">
        <f t="shared" si="1"/>
        <v>37.142857142857146</v>
      </c>
    </row>
    <row r="30" spans="1:18" x14ac:dyDescent="0.2">
      <c r="A30" s="133">
        <v>24</v>
      </c>
      <c r="B30" s="101" t="s">
        <v>710</v>
      </c>
      <c r="C30" s="101" t="s">
        <v>711</v>
      </c>
      <c r="D30" s="101" t="s">
        <v>192</v>
      </c>
      <c r="E30" s="133" t="s">
        <v>26</v>
      </c>
      <c r="F30" s="122">
        <v>40623</v>
      </c>
      <c r="G30" s="50" t="s">
        <v>17</v>
      </c>
      <c r="H30" s="101" t="s">
        <v>809</v>
      </c>
      <c r="I30" s="74">
        <v>6</v>
      </c>
      <c r="J30" s="101" t="s">
        <v>825</v>
      </c>
      <c r="K30" s="51"/>
      <c r="L30" s="33">
        <v>0</v>
      </c>
      <c r="M30" s="33">
        <v>0</v>
      </c>
      <c r="N30" s="33">
        <v>6</v>
      </c>
      <c r="O30" s="33">
        <v>0</v>
      </c>
      <c r="P30" s="33">
        <v>7</v>
      </c>
      <c r="Q30" s="100">
        <f t="shared" si="0"/>
        <v>13</v>
      </c>
      <c r="R30" s="229">
        <f t="shared" si="1"/>
        <v>37.142857142857146</v>
      </c>
    </row>
    <row r="31" spans="1:18" x14ac:dyDescent="0.2">
      <c r="A31" s="133">
        <v>25</v>
      </c>
      <c r="B31" s="46" t="s">
        <v>42</v>
      </c>
      <c r="C31" s="46" t="s">
        <v>253</v>
      </c>
      <c r="D31" s="46" t="s">
        <v>701</v>
      </c>
      <c r="E31" s="114" t="s">
        <v>33</v>
      </c>
      <c r="F31" s="120">
        <v>40321</v>
      </c>
      <c r="G31" s="50" t="s">
        <v>17</v>
      </c>
      <c r="H31" s="83" t="s">
        <v>580</v>
      </c>
      <c r="I31" s="114">
        <v>6</v>
      </c>
      <c r="J31" s="46" t="s">
        <v>829</v>
      </c>
      <c r="K31" s="51"/>
      <c r="L31" s="33">
        <v>0</v>
      </c>
      <c r="M31" s="33">
        <v>1</v>
      </c>
      <c r="N31" s="33">
        <v>1</v>
      </c>
      <c r="O31" s="33">
        <v>7</v>
      </c>
      <c r="P31" s="33">
        <v>3</v>
      </c>
      <c r="Q31" s="100">
        <f t="shared" si="0"/>
        <v>12</v>
      </c>
      <c r="R31" s="229">
        <f t="shared" si="1"/>
        <v>34.285714285714285</v>
      </c>
    </row>
    <row r="32" spans="1:18" x14ac:dyDescent="0.2">
      <c r="A32" s="133">
        <v>26</v>
      </c>
      <c r="B32" s="101" t="s">
        <v>621</v>
      </c>
      <c r="C32" s="101" t="s">
        <v>402</v>
      </c>
      <c r="D32" s="101" t="s">
        <v>259</v>
      </c>
      <c r="E32" s="133" t="s">
        <v>33</v>
      </c>
      <c r="F32" s="122">
        <v>40238</v>
      </c>
      <c r="G32" s="50" t="s">
        <v>17</v>
      </c>
      <c r="H32" s="101" t="s">
        <v>416</v>
      </c>
      <c r="I32" s="114">
        <v>6</v>
      </c>
      <c r="J32" s="123" t="s">
        <v>812</v>
      </c>
      <c r="K32" s="51"/>
      <c r="L32" s="33">
        <v>0</v>
      </c>
      <c r="M32" s="33">
        <v>3</v>
      </c>
      <c r="N32" s="33">
        <v>0</v>
      </c>
      <c r="O32" s="33">
        <v>3</v>
      </c>
      <c r="P32" s="33">
        <v>6</v>
      </c>
      <c r="Q32" s="100">
        <f t="shared" si="0"/>
        <v>12</v>
      </c>
      <c r="R32" s="229">
        <f t="shared" si="1"/>
        <v>34.285714285714285</v>
      </c>
    </row>
    <row r="33" spans="1:18" x14ac:dyDescent="0.2">
      <c r="A33" s="133">
        <v>27</v>
      </c>
      <c r="B33" s="46" t="s">
        <v>692</v>
      </c>
      <c r="C33" s="46" t="s">
        <v>168</v>
      </c>
      <c r="D33" s="46" t="s">
        <v>693</v>
      </c>
      <c r="E33" s="114" t="s">
        <v>33</v>
      </c>
      <c r="F33" s="120">
        <v>40611</v>
      </c>
      <c r="G33" s="50" t="s">
        <v>17</v>
      </c>
      <c r="H33" s="46" t="s">
        <v>578</v>
      </c>
      <c r="I33" s="114">
        <v>6</v>
      </c>
      <c r="J33" s="46" t="s">
        <v>821</v>
      </c>
      <c r="K33" s="51"/>
      <c r="L33" s="33">
        <v>0</v>
      </c>
      <c r="M33" s="33">
        <v>1</v>
      </c>
      <c r="N33" s="33">
        <v>3</v>
      </c>
      <c r="O33" s="33">
        <v>7</v>
      </c>
      <c r="P33" s="33">
        <v>0</v>
      </c>
      <c r="Q33" s="100">
        <f t="shared" si="0"/>
        <v>11</v>
      </c>
      <c r="R33" s="229">
        <f t="shared" si="1"/>
        <v>31.428571428571427</v>
      </c>
    </row>
    <row r="34" spans="1:18" x14ac:dyDescent="0.2">
      <c r="A34" s="133">
        <v>28</v>
      </c>
      <c r="B34" s="77" t="s">
        <v>659</v>
      </c>
      <c r="C34" s="77" t="s">
        <v>660</v>
      </c>
      <c r="D34" s="77" t="s">
        <v>82</v>
      </c>
      <c r="E34" s="80" t="s">
        <v>26</v>
      </c>
      <c r="F34" s="122">
        <v>40429</v>
      </c>
      <c r="G34" s="50" t="s">
        <v>17</v>
      </c>
      <c r="H34" s="123" t="s">
        <v>423</v>
      </c>
      <c r="I34" s="80">
        <v>6</v>
      </c>
      <c r="J34" s="123" t="s">
        <v>589</v>
      </c>
      <c r="K34" s="51"/>
      <c r="L34" s="33">
        <v>0</v>
      </c>
      <c r="M34" s="33">
        <v>0</v>
      </c>
      <c r="N34" s="33">
        <v>1</v>
      </c>
      <c r="O34" s="33">
        <v>7</v>
      </c>
      <c r="P34" s="33">
        <v>3</v>
      </c>
      <c r="Q34" s="100">
        <f t="shared" si="0"/>
        <v>11</v>
      </c>
      <c r="R34" s="229">
        <f t="shared" si="1"/>
        <v>31.428571428571427</v>
      </c>
    </row>
    <row r="35" spans="1:18" x14ac:dyDescent="0.2">
      <c r="A35" s="133">
        <v>29</v>
      </c>
      <c r="B35" s="101" t="s">
        <v>709</v>
      </c>
      <c r="C35" s="101" t="s">
        <v>126</v>
      </c>
      <c r="D35" s="101" t="s">
        <v>208</v>
      </c>
      <c r="E35" s="80" t="s">
        <v>33</v>
      </c>
      <c r="F35" s="78">
        <v>40269</v>
      </c>
      <c r="G35" s="50" t="s">
        <v>17</v>
      </c>
      <c r="H35" s="101" t="s">
        <v>809</v>
      </c>
      <c r="I35" s="114">
        <v>6</v>
      </c>
      <c r="J35" s="101" t="s">
        <v>825</v>
      </c>
      <c r="K35" s="51"/>
      <c r="L35" s="33">
        <v>0</v>
      </c>
      <c r="M35" s="33">
        <v>4</v>
      </c>
      <c r="N35" s="33">
        <v>0</v>
      </c>
      <c r="O35" s="33">
        <v>7</v>
      </c>
      <c r="P35" s="33">
        <v>0</v>
      </c>
      <c r="Q35" s="100">
        <f t="shared" si="0"/>
        <v>11</v>
      </c>
      <c r="R35" s="229">
        <f t="shared" si="1"/>
        <v>31.428571428571427</v>
      </c>
    </row>
    <row r="36" spans="1:18" x14ac:dyDescent="0.2">
      <c r="A36" s="133">
        <v>30</v>
      </c>
      <c r="B36" s="101" t="s">
        <v>714</v>
      </c>
      <c r="C36" s="101" t="s">
        <v>715</v>
      </c>
      <c r="D36" s="101" t="s">
        <v>716</v>
      </c>
      <c r="E36" s="133" t="s">
        <v>26</v>
      </c>
      <c r="F36" s="122">
        <v>40398</v>
      </c>
      <c r="G36" s="50" t="s">
        <v>17</v>
      </c>
      <c r="H36" s="101" t="s">
        <v>809</v>
      </c>
      <c r="I36" s="80">
        <v>6</v>
      </c>
      <c r="J36" s="101" t="s">
        <v>825</v>
      </c>
      <c r="K36" s="51"/>
      <c r="L36" s="33">
        <v>0</v>
      </c>
      <c r="M36" s="33">
        <v>0</v>
      </c>
      <c r="N36" s="33">
        <v>0</v>
      </c>
      <c r="O36" s="33">
        <v>7</v>
      </c>
      <c r="P36" s="33">
        <v>3</v>
      </c>
      <c r="Q36" s="100">
        <f t="shared" si="0"/>
        <v>10</v>
      </c>
      <c r="R36" s="229">
        <f t="shared" si="1"/>
        <v>28.571428571428573</v>
      </c>
    </row>
    <row r="37" spans="1:18" x14ac:dyDescent="0.2">
      <c r="A37" s="133">
        <v>31</v>
      </c>
      <c r="B37" s="46" t="s">
        <v>737</v>
      </c>
      <c r="C37" s="46" t="s">
        <v>576</v>
      </c>
      <c r="D37" s="46" t="s">
        <v>738</v>
      </c>
      <c r="E37" s="114" t="s">
        <v>33</v>
      </c>
      <c r="F37" s="120">
        <v>40540</v>
      </c>
      <c r="G37" s="50" t="s">
        <v>17</v>
      </c>
      <c r="H37" s="46" t="s">
        <v>427</v>
      </c>
      <c r="I37" s="114">
        <v>6</v>
      </c>
      <c r="J37" s="46" t="s">
        <v>1301</v>
      </c>
      <c r="K37" s="51"/>
      <c r="L37" s="33">
        <v>0</v>
      </c>
      <c r="M37" s="33">
        <v>5</v>
      </c>
      <c r="N37" s="33">
        <v>4</v>
      </c>
      <c r="O37" s="33">
        <v>0</v>
      </c>
      <c r="P37" s="33">
        <v>0</v>
      </c>
      <c r="Q37" s="100">
        <f t="shared" si="0"/>
        <v>9</v>
      </c>
      <c r="R37" s="229">
        <f t="shared" si="1"/>
        <v>25.714285714285715</v>
      </c>
    </row>
    <row r="38" spans="1:18" x14ac:dyDescent="0.2">
      <c r="A38" s="133">
        <v>32</v>
      </c>
      <c r="B38" s="46" t="s">
        <v>736</v>
      </c>
      <c r="C38" s="46" t="s">
        <v>576</v>
      </c>
      <c r="D38" s="46" t="s">
        <v>75</v>
      </c>
      <c r="E38" s="114" t="s">
        <v>33</v>
      </c>
      <c r="F38" s="120">
        <v>40190</v>
      </c>
      <c r="G38" s="50" t="s">
        <v>17</v>
      </c>
      <c r="H38" s="46" t="s">
        <v>427</v>
      </c>
      <c r="I38" s="114">
        <v>6</v>
      </c>
      <c r="J38" s="46" t="s">
        <v>605</v>
      </c>
      <c r="K38" s="51"/>
      <c r="L38" s="33">
        <v>0</v>
      </c>
      <c r="M38" s="33">
        <v>3</v>
      </c>
      <c r="N38" s="33">
        <v>3</v>
      </c>
      <c r="O38" s="33">
        <v>0</v>
      </c>
      <c r="P38" s="33">
        <v>3</v>
      </c>
      <c r="Q38" s="100">
        <f t="shared" si="0"/>
        <v>9</v>
      </c>
      <c r="R38" s="229">
        <f t="shared" si="1"/>
        <v>25.714285714285715</v>
      </c>
    </row>
    <row r="39" spans="1:18" x14ac:dyDescent="0.2">
      <c r="A39" s="133">
        <v>33</v>
      </c>
      <c r="B39" s="101" t="s">
        <v>668</v>
      </c>
      <c r="C39" s="101" t="s">
        <v>669</v>
      </c>
      <c r="D39" s="101" t="s">
        <v>90</v>
      </c>
      <c r="E39" s="122" t="s">
        <v>33</v>
      </c>
      <c r="F39" s="78">
        <v>40233</v>
      </c>
      <c r="G39" s="50" t="s">
        <v>17</v>
      </c>
      <c r="H39" s="123" t="s">
        <v>423</v>
      </c>
      <c r="I39" s="80">
        <v>6</v>
      </c>
      <c r="J39" s="76" t="s">
        <v>590</v>
      </c>
      <c r="K39" s="51"/>
      <c r="L39" s="33">
        <v>0</v>
      </c>
      <c r="M39" s="33">
        <v>0</v>
      </c>
      <c r="N39" s="33">
        <v>1</v>
      </c>
      <c r="O39" s="33">
        <v>7</v>
      </c>
      <c r="P39" s="33">
        <v>0</v>
      </c>
      <c r="Q39" s="100">
        <f t="shared" ref="Q39:Q70" si="2">SUM(L39+M39+N39+O39+P39)</f>
        <v>8</v>
      </c>
      <c r="R39" s="229">
        <f t="shared" si="1"/>
        <v>22.857142857142858</v>
      </c>
    </row>
    <row r="40" spans="1:18" x14ac:dyDescent="0.2">
      <c r="A40" s="133">
        <v>34</v>
      </c>
      <c r="B40" s="46" t="s">
        <v>635</v>
      </c>
      <c r="C40" s="46" t="s">
        <v>636</v>
      </c>
      <c r="D40" s="46" t="s">
        <v>637</v>
      </c>
      <c r="E40" s="114" t="s">
        <v>33</v>
      </c>
      <c r="F40" s="120">
        <v>40446</v>
      </c>
      <c r="G40" s="50" t="s">
        <v>17</v>
      </c>
      <c r="H40" s="46" t="s">
        <v>418</v>
      </c>
      <c r="I40" s="114">
        <v>6</v>
      </c>
      <c r="J40" s="46" t="s">
        <v>814</v>
      </c>
      <c r="K40" s="51"/>
      <c r="L40" s="33">
        <v>4</v>
      </c>
      <c r="M40" s="33">
        <v>4</v>
      </c>
      <c r="N40" s="33">
        <v>0</v>
      </c>
      <c r="O40" s="33">
        <v>0</v>
      </c>
      <c r="P40" s="33">
        <v>0</v>
      </c>
      <c r="Q40" s="100">
        <f t="shared" si="2"/>
        <v>8</v>
      </c>
      <c r="R40" s="229">
        <f t="shared" si="1"/>
        <v>22.857142857142858</v>
      </c>
    </row>
    <row r="41" spans="1:18" x14ac:dyDescent="0.2">
      <c r="A41" s="133">
        <v>35</v>
      </c>
      <c r="B41" s="46" t="s">
        <v>772</v>
      </c>
      <c r="C41" s="46" t="s">
        <v>773</v>
      </c>
      <c r="D41" s="46" t="s">
        <v>85</v>
      </c>
      <c r="E41" s="114" t="s">
        <v>33</v>
      </c>
      <c r="F41" s="120">
        <v>40474</v>
      </c>
      <c r="G41" s="50" t="s">
        <v>17</v>
      </c>
      <c r="H41" s="83" t="s">
        <v>580</v>
      </c>
      <c r="I41" s="114">
        <v>6</v>
      </c>
      <c r="J41" s="46" t="s">
        <v>829</v>
      </c>
      <c r="K41" s="51"/>
      <c r="L41" s="33">
        <v>0</v>
      </c>
      <c r="M41" s="33">
        <v>0</v>
      </c>
      <c r="N41" s="33">
        <v>1</v>
      </c>
      <c r="O41" s="33">
        <v>0</v>
      </c>
      <c r="P41" s="33">
        <v>7</v>
      </c>
      <c r="Q41" s="100">
        <f t="shared" si="2"/>
        <v>8</v>
      </c>
      <c r="R41" s="229">
        <f t="shared" si="1"/>
        <v>22.857142857142858</v>
      </c>
    </row>
    <row r="42" spans="1:18" x14ac:dyDescent="0.2">
      <c r="A42" s="133">
        <v>36</v>
      </c>
      <c r="B42" s="77" t="s">
        <v>702</v>
      </c>
      <c r="C42" s="77" t="s">
        <v>568</v>
      </c>
      <c r="D42" s="101" t="s">
        <v>703</v>
      </c>
      <c r="E42" s="133" t="s">
        <v>33</v>
      </c>
      <c r="F42" s="78">
        <v>40455</v>
      </c>
      <c r="G42" s="50" t="s">
        <v>17</v>
      </c>
      <c r="H42" s="101" t="s">
        <v>425</v>
      </c>
      <c r="I42" s="114">
        <v>6</v>
      </c>
      <c r="J42" s="123" t="s">
        <v>823</v>
      </c>
      <c r="K42" s="51"/>
      <c r="L42" s="33">
        <v>0</v>
      </c>
      <c r="M42" s="33">
        <v>0</v>
      </c>
      <c r="N42" s="33">
        <v>1</v>
      </c>
      <c r="O42" s="33">
        <v>7</v>
      </c>
      <c r="P42" s="33">
        <v>0</v>
      </c>
      <c r="Q42" s="100">
        <f t="shared" si="2"/>
        <v>8</v>
      </c>
      <c r="R42" s="229">
        <f t="shared" si="1"/>
        <v>22.857142857142858</v>
      </c>
    </row>
    <row r="43" spans="1:18" x14ac:dyDescent="0.2">
      <c r="A43" s="133">
        <v>37</v>
      </c>
      <c r="B43" s="123" t="s">
        <v>318</v>
      </c>
      <c r="C43" s="123" t="s">
        <v>762</v>
      </c>
      <c r="D43" s="123" t="s">
        <v>302</v>
      </c>
      <c r="E43" s="133" t="s">
        <v>26</v>
      </c>
      <c r="F43" s="103">
        <v>40305</v>
      </c>
      <c r="G43" s="50" t="s">
        <v>17</v>
      </c>
      <c r="H43" s="79" t="s">
        <v>428</v>
      </c>
      <c r="I43" s="80">
        <v>6</v>
      </c>
      <c r="J43" s="123" t="s">
        <v>602</v>
      </c>
      <c r="K43" s="51"/>
      <c r="L43" s="69">
        <v>0</v>
      </c>
      <c r="M43" s="69">
        <v>0</v>
      </c>
      <c r="N43" s="69">
        <v>1</v>
      </c>
      <c r="O43" s="69">
        <v>0</v>
      </c>
      <c r="P43" s="69">
        <v>7</v>
      </c>
      <c r="Q43" s="100">
        <f t="shared" si="2"/>
        <v>8</v>
      </c>
      <c r="R43" s="229">
        <f t="shared" si="1"/>
        <v>22.857142857142858</v>
      </c>
    </row>
    <row r="44" spans="1:18" x14ac:dyDescent="0.2">
      <c r="A44" s="133">
        <v>38</v>
      </c>
      <c r="B44" s="101" t="s">
        <v>753</v>
      </c>
      <c r="C44" s="101" t="s">
        <v>754</v>
      </c>
      <c r="D44" s="101" t="s">
        <v>82</v>
      </c>
      <c r="E44" s="133" t="s">
        <v>26</v>
      </c>
      <c r="F44" s="122">
        <v>40330</v>
      </c>
      <c r="G44" s="50" t="s">
        <v>17</v>
      </c>
      <c r="H44" s="101" t="s">
        <v>428</v>
      </c>
      <c r="I44" s="80">
        <v>6</v>
      </c>
      <c r="J44" s="101" t="s">
        <v>601</v>
      </c>
      <c r="K44" s="51"/>
      <c r="L44" s="33">
        <v>0</v>
      </c>
      <c r="M44" s="33">
        <v>0</v>
      </c>
      <c r="N44" s="33">
        <v>1</v>
      </c>
      <c r="O44" s="33">
        <v>0</v>
      </c>
      <c r="P44" s="33">
        <v>7</v>
      </c>
      <c r="Q44" s="100">
        <f t="shared" si="2"/>
        <v>8</v>
      </c>
      <c r="R44" s="229">
        <f t="shared" si="1"/>
        <v>22.857142857142858</v>
      </c>
    </row>
    <row r="45" spans="1:18" x14ac:dyDescent="0.2">
      <c r="A45" s="133">
        <v>39</v>
      </c>
      <c r="B45" s="101" t="s">
        <v>673</v>
      </c>
      <c r="C45" s="101" t="s">
        <v>485</v>
      </c>
      <c r="D45" s="101" t="s">
        <v>156</v>
      </c>
      <c r="E45" s="122" t="s">
        <v>33</v>
      </c>
      <c r="F45" s="122">
        <v>40365</v>
      </c>
      <c r="G45" s="50" t="s">
        <v>17</v>
      </c>
      <c r="H45" s="123" t="s">
        <v>423</v>
      </c>
      <c r="I45" s="133">
        <v>6</v>
      </c>
      <c r="J45" s="123" t="s">
        <v>820</v>
      </c>
      <c r="K45" s="51"/>
      <c r="L45" s="33">
        <v>0</v>
      </c>
      <c r="M45" s="33">
        <v>1</v>
      </c>
      <c r="N45" s="33">
        <v>0</v>
      </c>
      <c r="O45" s="33">
        <v>7</v>
      </c>
      <c r="P45" s="33">
        <v>0</v>
      </c>
      <c r="Q45" s="100">
        <f t="shared" si="2"/>
        <v>8</v>
      </c>
      <c r="R45" s="229">
        <f t="shared" si="1"/>
        <v>22.857142857142858</v>
      </c>
    </row>
    <row r="46" spans="1:18" x14ac:dyDescent="0.2">
      <c r="A46" s="133">
        <v>40</v>
      </c>
      <c r="B46" s="83" t="s">
        <v>778</v>
      </c>
      <c r="C46" s="83" t="s">
        <v>779</v>
      </c>
      <c r="D46" s="83" t="s">
        <v>780</v>
      </c>
      <c r="E46" s="114" t="s">
        <v>33</v>
      </c>
      <c r="F46" s="120">
        <v>40541</v>
      </c>
      <c r="G46" s="50" t="s">
        <v>17</v>
      </c>
      <c r="H46" s="83" t="s">
        <v>580</v>
      </c>
      <c r="I46" s="114">
        <v>6</v>
      </c>
      <c r="J46" s="83" t="s">
        <v>828</v>
      </c>
      <c r="K46" s="51"/>
      <c r="L46" s="69">
        <v>0</v>
      </c>
      <c r="M46" s="69">
        <v>7</v>
      </c>
      <c r="N46" s="69">
        <v>1</v>
      </c>
      <c r="O46" s="69">
        <v>0</v>
      </c>
      <c r="P46" s="69">
        <v>0</v>
      </c>
      <c r="Q46" s="100">
        <f t="shared" si="2"/>
        <v>8</v>
      </c>
      <c r="R46" s="229">
        <f t="shared" si="1"/>
        <v>22.857142857142858</v>
      </c>
    </row>
    <row r="47" spans="1:18" x14ac:dyDescent="0.2">
      <c r="A47" s="133">
        <v>41</v>
      </c>
      <c r="B47" s="95" t="s">
        <v>410</v>
      </c>
      <c r="C47" s="95" t="s">
        <v>802</v>
      </c>
      <c r="D47" s="95" t="s">
        <v>25</v>
      </c>
      <c r="E47" s="96" t="s">
        <v>26</v>
      </c>
      <c r="F47" s="97">
        <v>40520</v>
      </c>
      <c r="G47" s="50" t="s">
        <v>17</v>
      </c>
      <c r="H47" s="95" t="s">
        <v>430</v>
      </c>
      <c r="I47" s="80">
        <v>6</v>
      </c>
      <c r="J47" s="95" t="s">
        <v>835</v>
      </c>
      <c r="K47" s="51"/>
      <c r="L47" s="33">
        <v>0</v>
      </c>
      <c r="M47" s="33">
        <v>0</v>
      </c>
      <c r="N47" s="33">
        <v>1</v>
      </c>
      <c r="O47" s="33">
        <v>7</v>
      </c>
      <c r="P47" s="33">
        <v>0</v>
      </c>
      <c r="Q47" s="100">
        <f t="shared" si="2"/>
        <v>8</v>
      </c>
      <c r="R47" s="229">
        <f t="shared" si="1"/>
        <v>22.857142857142858</v>
      </c>
    </row>
    <row r="48" spans="1:18" x14ac:dyDescent="0.2">
      <c r="A48" s="133">
        <v>42</v>
      </c>
      <c r="B48" s="123" t="s">
        <v>789</v>
      </c>
      <c r="C48" s="123" t="s">
        <v>290</v>
      </c>
      <c r="D48" s="123" t="s">
        <v>392</v>
      </c>
      <c r="E48" s="133" t="s">
        <v>26</v>
      </c>
      <c r="F48" s="78">
        <v>40564</v>
      </c>
      <c r="G48" s="50" t="s">
        <v>17</v>
      </c>
      <c r="H48" s="123" t="s">
        <v>421</v>
      </c>
      <c r="I48" s="133">
        <v>6</v>
      </c>
      <c r="J48" s="123" t="s">
        <v>832</v>
      </c>
      <c r="K48" s="51"/>
      <c r="L48" s="33">
        <v>0</v>
      </c>
      <c r="M48" s="33">
        <v>0</v>
      </c>
      <c r="N48" s="33">
        <v>7</v>
      </c>
      <c r="O48" s="33">
        <v>0</v>
      </c>
      <c r="P48" s="33">
        <v>1</v>
      </c>
      <c r="Q48" s="100">
        <f t="shared" si="2"/>
        <v>8</v>
      </c>
      <c r="R48" s="229">
        <f t="shared" si="1"/>
        <v>22.857142857142858</v>
      </c>
    </row>
    <row r="49" spans="1:18" x14ac:dyDescent="0.2">
      <c r="A49" s="133">
        <v>43</v>
      </c>
      <c r="B49" s="101" t="s">
        <v>624</v>
      </c>
      <c r="C49" s="46" t="s">
        <v>269</v>
      </c>
      <c r="D49" s="46" t="s">
        <v>625</v>
      </c>
      <c r="E49" s="114" t="s">
        <v>26</v>
      </c>
      <c r="F49" s="120">
        <v>40428</v>
      </c>
      <c r="G49" s="50" t="s">
        <v>17</v>
      </c>
      <c r="H49" s="46" t="s">
        <v>416</v>
      </c>
      <c r="I49" s="114">
        <v>6</v>
      </c>
      <c r="J49" s="83" t="s">
        <v>811</v>
      </c>
      <c r="K49" s="51"/>
      <c r="L49" s="33">
        <v>0</v>
      </c>
      <c r="M49" s="33">
        <v>3</v>
      </c>
      <c r="N49" s="33">
        <v>4</v>
      </c>
      <c r="O49" s="33">
        <v>0</v>
      </c>
      <c r="P49" s="33">
        <v>1</v>
      </c>
      <c r="Q49" s="100">
        <f t="shared" si="2"/>
        <v>8</v>
      </c>
      <c r="R49" s="229">
        <f t="shared" si="1"/>
        <v>22.857142857142858</v>
      </c>
    </row>
    <row r="50" spans="1:18" x14ac:dyDescent="0.2">
      <c r="A50" s="133">
        <v>44</v>
      </c>
      <c r="B50" s="89" t="s">
        <v>666</v>
      </c>
      <c r="C50" s="101" t="s">
        <v>667</v>
      </c>
      <c r="D50" s="101" t="s">
        <v>220</v>
      </c>
      <c r="E50" s="122" t="s">
        <v>33</v>
      </c>
      <c r="F50" s="122">
        <v>40305</v>
      </c>
      <c r="G50" s="50" t="s">
        <v>17</v>
      </c>
      <c r="H50" s="123" t="s">
        <v>423</v>
      </c>
      <c r="I50" s="133">
        <v>6</v>
      </c>
      <c r="J50" s="76" t="s">
        <v>590</v>
      </c>
      <c r="K50" s="51"/>
      <c r="L50" s="33">
        <v>7</v>
      </c>
      <c r="M50" s="33">
        <v>0</v>
      </c>
      <c r="N50" s="33">
        <v>0</v>
      </c>
      <c r="O50" s="33">
        <v>0</v>
      </c>
      <c r="P50" s="33">
        <v>0</v>
      </c>
      <c r="Q50" s="100">
        <f t="shared" si="2"/>
        <v>7</v>
      </c>
      <c r="R50" s="229">
        <f t="shared" si="1"/>
        <v>20</v>
      </c>
    </row>
    <row r="51" spans="1:18" x14ac:dyDescent="0.2">
      <c r="A51" s="133">
        <v>45</v>
      </c>
      <c r="B51" s="123" t="s">
        <v>618</v>
      </c>
      <c r="C51" s="101" t="s">
        <v>619</v>
      </c>
      <c r="D51" s="101" t="s">
        <v>620</v>
      </c>
      <c r="E51" s="133" t="s">
        <v>33</v>
      </c>
      <c r="F51" s="78">
        <v>40355</v>
      </c>
      <c r="G51" s="50" t="s">
        <v>17</v>
      </c>
      <c r="H51" s="101" t="s">
        <v>416</v>
      </c>
      <c r="I51" s="114">
        <v>6</v>
      </c>
      <c r="J51" s="123" t="s">
        <v>812</v>
      </c>
      <c r="K51" s="51"/>
      <c r="L51" s="33">
        <v>0</v>
      </c>
      <c r="M51" s="33">
        <v>1</v>
      </c>
      <c r="N51" s="33">
        <v>0</v>
      </c>
      <c r="O51" s="33">
        <v>5</v>
      </c>
      <c r="P51" s="33">
        <v>1</v>
      </c>
      <c r="Q51" s="100">
        <f t="shared" si="2"/>
        <v>7</v>
      </c>
      <c r="R51" s="229">
        <f t="shared" si="1"/>
        <v>20</v>
      </c>
    </row>
    <row r="52" spans="1:18" x14ac:dyDescent="0.2">
      <c r="A52" s="133">
        <v>46</v>
      </c>
      <c r="B52" s="47" t="s">
        <v>806</v>
      </c>
      <c r="C52" s="47" t="s">
        <v>24</v>
      </c>
      <c r="D52" s="47" t="s">
        <v>537</v>
      </c>
      <c r="E52" s="48" t="s">
        <v>26</v>
      </c>
      <c r="F52" s="49">
        <v>40284</v>
      </c>
      <c r="G52" s="50" t="s">
        <v>17</v>
      </c>
      <c r="H52" s="47" t="s">
        <v>430</v>
      </c>
      <c r="I52" s="48">
        <v>6</v>
      </c>
      <c r="J52" s="47" t="s">
        <v>835</v>
      </c>
      <c r="K52" s="51"/>
      <c r="L52" s="33">
        <v>0</v>
      </c>
      <c r="M52" s="33">
        <v>5</v>
      </c>
      <c r="N52" s="33">
        <v>0</v>
      </c>
      <c r="O52" s="33">
        <v>0</v>
      </c>
      <c r="P52" s="33">
        <v>2</v>
      </c>
      <c r="Q52" s="100">
        <f t="shared" si="2"/>
        <v>7</v>
      </c>
      <c r="R52" s="229">
        <f t="shared" si="1"/>
        <v>20</v>
      </c>
    </row>
    <row r="53" spans="1:18" x14ac:dyDescent="0.2">
      <c r="A53" s="133">
        <v>47</v>
      </c>
      <c r="B53" s="83" t="s">
        <v>369</v>
      </c>
      <c r="C53" s="83" t="s">
        <v>727</v>
      </c>
      <c r="D53" s="83" t="s">
        <v>534</v>
      </c>
      <c r="E53" s="114" t="s">
        <v>33</v>
      </c>
      <c r="F53" s="120">
        <v>40491</v>
      </c>
      <c r="G53" s="50" t="s">
        <v>17</v>
      </c>
      <c r="H53" s="46" t="s">
        <v>427</v>
      </c>
      <c r="I53" s="114">
        <v>6</v>
      </c>
      <c r="J53" s="46" t="s">
        <v>605</v>
      </c>
      <c r="K53" s="51"/>
      <c r="L53" s="33">
        <v>0</v>
      </c>
      <c r="M53" s="33">
        <v>0</v>
      </c>
      <c r="N53" s="33">
        <v>0</v>
      </c>
      <c r="O53" s="33">
        <v>7</v>
      </c>
      <c r="P53" s="33">
        <v>0</v>
      </c>
      <c r="Q53" s="100">
        <f t="shared" si="2"/>
        <v>7</v>
      </c>
      <c r="R53" s="229">
        <f t="shared" si="1"/>
        <v>20</v>
      </c>
    </row>
    <row r="54" spans="1:18" x14ac:dyDescent="0.2">
      <c r="A54" s="133">
        <v>48</v>
      </c>
      <c r="B54" s="101" t="s">
        <v>610</v>
      </c>
      <c r="C54" s="46" t="s">
        <v>611</v>
      </c>
      <c r="D54" s="46" t="s">
        <v>612</v>
      </c>
      <c r="E54" s="114" t="s">
        <v>26</v>
      </c>
      <c r="F54" s="120">
        <v>40562</v>
      </c>
      <c r="G54" s="50" t="s">
        <v>17</v>
      </c>
      <c r="H54" s="46" t="s">
        <v>416</v>
      </c>
      <c r="I54" s="114">
        <v>6</v>
      </c>
      <c r="J54" s="83" t="s">
        <v>811</v>
      </c>
      <c r="K54" s="51"/>
      <c r="L54" s="33">
        <v>0</v>
      </c>
      <c r="M54" s="33">
        <v>0</v>
      </c>
      <c r="N54" s="33">
        <v>0</v>
      </c>
      <c r="O54" s="33">
        <v>7</v>
      </c>
      <c r="P54" s="33">
        <v>0</v>
      </c>
      <c r="Q54" s="100">
        <f t="shared" si="2"/>
        <v>7</v>
      </c>
      <c r="R54" s="229">
        <f t="shared" si="1"/>
        <v>20</v>
      </c>
    </row>
    <row r="55" spans="1:18" x14ac:dyDescent="0.2">
      <c r="A55" s="133">
        <v>49</v>
      </c>
      <c r="B55" s="101" t="s">
        <v>706</v>
      </c>
      <c r="C55" s="101" t="s">
        <v>707</v>
      </c>
      <c r="D55" s="101" t="s">
        <v>74</v>
      </c>
      <c r="E55" s="133" t="s">
        <v>26</v>
      </c>
      <c r="F55" s="122">
        <v>40478</v>
      </c>
      <c r="G55" s="50" t="s">
        <v>17</v>
      </c>
      <c r="H55" s="101" t="s">
        <v>809</v>
      </c>
      <c r="I55" s="114">
        <v>6</v>
      </c>
      <c r="J55" s="101" t="s">
        <v>824</v>
      </c>
      <c r="K55" s="51"/>
      <c r="L55" s="33">
        <v>0</v>
      </c>
      <c r="M55" s="33">
        <v>0</v>
      </c>
      <c r="N55" s="33">
        <v>0</v>
      </c>
      <c r="O55" s="33">
        <v>7</v>
      </c>
      <c r="P55" s="33">
        <v>0</v>
      </c>
      <c r="Q55" s="100">
        <f t="shared" si="2"/>
        <v>7</v>
      </c>
      <c r="R55" s="229">
        <f t="shared" si="1"/>
        <v>20</v>
      </c>
    </row>
    <row r="56" spans="1:18" x14ac:dyDescent="0.2">
      <c r="A56" s="133">
        <v>50</v>
      </c>
      <c r="B56" s="123" t="s">
        <v>684</v>
      </c>
      <c r="C56" s="123" t="s">
        <v>685</v>
      </c>
      <c r="D56" s="123" t="s">
        <v>208</v>
      </c>
      <c r="E56" s="80" t="s">
        <v>33</v>
      </c>
      <c r="F56" s="122">
        <v>40255</v>
      </c>
      <c r="G56" s="50" t="s">
        <v>17</v>
      </c>
      <c r="H56" s="123" t="s">
        <v>808</v>
      </c>
      <c r="I56" s="80">
        <v>6</v>
      </c>
      <c r="J56" s="123" t="s">
        <v>820</v>
      </c>
      <c r="K56" s="51"/>
      <c r="L56" s="33">
        <v>0</v>
      </c>
      <c r="M56" s="33">
        <v>0</v>
      </c>
      <c r="N56" s="33">
        <v>0</v>
      </c>
      <c r="O56" s="33">
        <v>7</v>
      </c>
      <c r="P56" s="33">
        <v>0</v>
      </c>
      <c r="Q56" s="100">
        <f t="shared" si="2"/>
        <v>7</v>
      </c>
      <c r="R56" s="229">
        <f t="shared" si="1"/>
        <v>20</v>
      </c>
    </row>
    <row r="57" spans="1:18" x14ac:dyDescent="0.2">
      <c r="A57" s="133">
        <v>51</v>
      </c>
      <c r="B57" s="123" t="s">
        <v>790</v>
      </c>
      <c r="C57" s="123" t="s">
        <v>791</v>
      </c>
      <c r="D57" s="123" t="s">
        <v>69</v>
      </c>
      <c r="E57" s="133" t="s">
        <v>26</v>
      </c>
      <c r="F57" s="122">
        <v>40196</v>
      </c>
      <c r="G57" s="50" t="s">
        <v>17</v>
      </c>
      <c r="H57" s="123" t="s">
        <v>421</v>
      </c>
      <c r="I57" s="133">
        <v>6</v>
      </c>
      <c r="J57" s="123" t="s">
        <v>585</v>
      </c>
      <c r="K57" s="51"/>
      <c r="L57" s="33">
        <v>0</v>
      </c>
      <c r="M57" s="33">
        <v>0</v>
      </c>
      <c r="N57" s="33">
        <v>0</v>
      </c>
      <c r="O57" s="33">
        <v>0</v>
      </c>
      <c r="P57" s="33">
        <v>7</v>
      </c>
      <c r="Q57" s="100">
        <f t="shared" si="2"/>
        <v>7</v>
      </c>
      <c r="R57" s="229">
        <f t="shared" si="1"/>
        <v>20</v>
      </c>
    </row>
    <row r="58" spans="1:18" x14ac:dyDescent="0.2">
      <c r="A58" s="133">
        <v>52</v>
      </c>
      <c r="B58" s="101" t="s">
        <v>744</v>
      </c>
      <c r="C58" s="101" t="s">
        <v>168</v>
      </c>
      <c r="D58" s="101" t="s">
        <v>64</v>
      </c>
      <c r="E58" s="133" t="s">
        <v>33</v>
      </c>
      <c r="F58" s="122">
        <v>40226</v>
      </c>
      <c r="G58" s="50" t="s">
        <v>17</v>
      </c>
      <c r="H58" s="101" t="s">
        <v>428</v>
      </c>
      <c r="I58" s="133">
        <v>6</v>
      </c>
      <c r="J58" s="101" t="s">
        <v>600</v>
      </c>
      <c r="K58" s="51"/>
      <c r="L58" s="33">
        <v>0</v>
      </c>
      <c r="M58" s="33">
        <v>6</v>
      </c>
      <c r="N58" s="33">
        <v>0</v>
      </c>
      <c r="O58" s="33">
        <v>0</v>
      </c>
      <c r="P58" s="33">
        <v>0</v>
      </c>
      <c r="Q58" s="100">
        <f t="shared" si="2"/>
        <v>6</v>
      </c>
      <c r="R58" s="229">
        <f t="shared" si="1"/>
        <v>17.142857142857142</v>
      </c>
    </row>
    <row r="59" spans="1:18" ht="15.75" customHeight="1" x14ac:dyDescent="0.2">
      <c r="A59" s="133">
        <v>53</v>
      </c>
      <c r="B59" s="101" t="s">
        <v>704</v>
      </c>
      <c r="C59" s="101" t="s">
        <v>37</v>
      </c>
      <c r="D59" s="101" t="s">
        <v>147</v>
      </c>
      <c r="E59" s="133" t="s">
        <v>26</v>
      </c>
      <c r="F59" s="133" t="s">
        <v>705</v>
      </c>
      <c r="G59" s="50" t="s">
        <v>17</v>
      </c>
      <c r="H59" s="101" t="s">
        <v>425</v>
      </c>
      <c r="I59" s="114">
        <v>6</v>
      </c>
      <c r="J59" s="123" t="s">
        <v>823</v>
      </c>
      <c r="K59" s="51"/>
      <c r="L59" s="33">
        <v>0</v>
      </c>
      <c r="M59" s="33">
        <v>4</v>
      </c>
      <c r="N59" s="33">
        <v>1</v>
      </c>
      <c r="O59" s="33">
        <v>0</v>
      </c>
      <c r="P59" s="33">
        <v>0</v>
      </c>
      <c r="Q59" s="100">
        <f t="shared" si="2"/>
        <v>5</v>
      </c>
      <c r="R59" s="229">
        <f t="shared" si="1"/>
        <v>14.285714285714286</v>
      </c>
    </row>
    <row r="60" spans="1:18" ht="15.75" customHeight="1" x14ac:dyDescent="0.2">
      <c r="A60" s="133">
        <v>54</v>
      </c>
      <c r="B60" s="46" t="s">
        <v>688</v>
      </c>
      <c r="C60" s="46" t="s">
        <v>327</v>
      </c>
      <c r="D60" s="46" t="s">
        <v>195</v>
      </c>
      <c r="E60" s="114" t="s">
        <v>33</v>
      </c>
      <c r="F60" s="120">
        <v>40543</v>
      </c>
      <c r="G60" s="50" t="s">
        <v>17</v>
      </c>
      <c r="H60" s="46" t="s">
        <v>578</v>
      </c>
      <c r="I60" s="114">
        <v>6</v>
      </c>
      <c r="J60" s="46" t="s">
        <v>595</v>
      </c>
      <c r="K60" s="51"/>
      <c r="L60" s="33">
        <v>0</v>
      </c>
      <c r="M60" s="33">
        <v>4</v>
      </c>
      <c r="N60" s="33">
        <v>1</v>
      </c>
      <c r="O60" s="33">
        <v>0</v>
      </c>
      <c r="P60" s="33">
        <v>0</v>
      </c>
      <c r="Q60" s="100">
        <f t="shared" si="2"/>
        <v>5</v>
      </c>
      <c r="R60" s="229">
        <f t="shared" si="1"/>
        <v>14.285714285714286</v>
      </c>
    </row>
    <row r="61" spans="1:18" ht="15.75" customHeight="1" x14ac:dyDescent="0.2">
      <c r="A61" s="133">
        <v>55</v>
      </c>
      <c r="B61" s="101" t="s">
        <v>656</v>
      </c>
      <c r="C61" s="101" t="s">
        <v>657</v>
      </c>
      <c r="D61" s="101" t="s">
        <v>85</v>
      </c>
      <c r="E61" s="133" t="s">
        <v>33</v>
      </c>
      <c r="F61" s="122">
        <v>40416</v>
      </c>
      <c r="G61" s="50" t="s">
        <v>17</v>
      </c>
      <c r="H61" s="101" t="s">
        <v>422</v>
      </c>
      <c r="I61" s="133">
        <v>6</v>
      </c>
      <c r="J61" s="101" t="s">
        <v>818</v>
      </c>
      <c r="K61" s="51"/>
      <c r="L61" s="33">
        <v>1</v>
      </c>
      <c r="M61" s="33">
        <v>2</v>
      </c>
      <c r="N61" s="33">
        <v>1</v>
      </c>
      <c r="O61" s="33">
        <v>0</v>
      </c>
      <c r="P61" s="33">
        <v>1</v>
      </c>
      <c r="Q61" s="100">
        <f t="shared" si="2"/>
        <v>5</v>
      </c>
      <c r="R61" s="229">
        <f t="shared" si="1"/>
        <v>14.285714285714286</v>
      </c>
    </row>
    <row r="62" spans="1:18" ht="15.75" customHeight="1" x14ac:dyDescent="0.2">
      <c r="A62" s="133">
        <v>56</v>
      </c>
      <c r="B62" s="83" t="s">
        <v>726</v>
      </c>
      <c r="C62" s="83" t="s">
        <v>202</v>
      </c>
      <c r="D62" s="83" t="s">
        <v>632</v>
      </c>
      <c r="E62" s="114" t="s">
        <v>26</v>
      </c>
      <c r="F62" s="120">
        <v>40599</v>
      </c>
      <c r="G62" s="50" t="s">
        <v>17</v>
      </c>
      <c r="H62" s="46" t="s">
        <v>427</v>
      </c>
      <c r="I62" s="114">
        <v>6</v>
      </c>
      <c r="J62" s="46" t="s">
        <v>605</v>
      </c>
      <c r="K62" s="51"/>
      <c r="L62" s="33">
        <v>0</v>
      </c>
      <c r="M62" s="33">
        <v>0</v>
      </c>
      <c r="N62" s="33">
        <v>4</v>
      </c>
      <c r="O62" s="33">
        <v>0</v>
      </c>
      <c r="P62" s="33">
        <v>0</v>
      </c>
      <c r="Q62" s="100">
        <f t="shared" si="2"/>
        <v>4</v>
      </c>
      <c r="R62" s="229">
        <f t="shared" si="1"/>
        <v>11.428571428571429</v>
      </c>
    </row>
    <row r="63" spans="1:18" ht="15.75" customHeight="1" x14ac:dyDescent="0.2">
      <c r="A63" s="133">
        <v>57</v>
      </c>
      <c r="B63" s="123" t="s">
        <v>795</v>
      </c>
      <c r="C63" s="123" t="s">
        <v>796</v>
      </c>
      <c r="D63" s="123" t="s">
        <v>797</v>
      </c>
      <c r="E63" s="133" t="s">
        <v>33</v>
      </c>
      <c r="F63" s="122">
        <v>40582</v>
      </c>
      <c r="G63" s="50" t="s">
        <v>17</v>
      </c>
      <c r="H63" s="123" t="s">
        <v>421</v>
      </c>
      <c r="I63" s="133">
        <v>6</v>
      </c>
      <c r="J63" s="123" t="s">
        <v>831</v>
      </c>
      <c r="K63" s="51"/>
      <c r="L63" s="33">
        <v>0</v>
      </c>
      <c r="M63" s="33">
        <v>2</v>
      </c>
      <c r="N63" s="33">
        <v>1</v>
      </c>
      <c r="O63" s="33">
        <v>0</v>
      </c>
      <c r="P63" s="33">
        <v>1</v>
      </c>
      <c r="Q63" s="100">
        <f t="shared" si="2"/>
        <v>4</v>
      </c>
      <c r="R63" s="229">
        <f t="shared" si="1"/>
        <v>11.428571428571429</v>
      </c>
    </row>
    <row r="64" spans="1:18" ht="15.75" customHeight="1" x14ac:dyDescent="0.2">
      <c r="A64" s="133">
        <v>58</v>
      </c>
      <c r="B64" s="46" t="s">
        <v>734</v>
      </c>
      <c r="C64" s="46" t="s">
        <v>181</v>
      </c>
      <c r="D64" s="46" t="s">
        <v>735</v>
      </c>
      <c r="E64" s="114" t="s">
        <v>26</v>
      </c>
      <c r="F64" s="120">
        <v>40275</v>
      </c>
      <c r="G64" s="50" t="s">
        <v>17</v>
      </c>
      <c r="H64" s="46" t="s">
        <v>427</v>
      </c>
      <c r="I64" s="74">
        <v>6</v>
      </c>
      <c r="J64" s="46" t="s">
        <v>605</v>
      </c>
      <c r="K64" s="51"/>
      <c r="L64" s="33">
        <v>0</v>
      </c>
      <c r="M64" s="33">
        <v>3</v>
      </c>
      <c r="N64" s="33">
        <v>1</v>
      </c>
      <c r="O64" s="33">
        <v>0</v>
      </c>
      <c r="P64" s="33">
        <v>0</v>
      </c>
      <c r="Q64" s="100">
        <f t="shared" si="2"/>
        <v>4</v>
      </c>
      <c r="R64" s="229">
        <f t="shared" si="1"/>
        <v>11.428571428571429</v>
      </c>
    </row>
    <row r="65" spans="1:18" ht="15.75" customHeight="1" x14ac:dyDescent="0.2">
      <c r="A65" s="133">
        <v>59</v>
      </c>
      <c r="B65" s="101" t="s">
        <v>722</v>
      </c>
      <c r="C65" s="101" t="s">
        <v>87</v>
      </c>
      <c r="D65" s="101" t="s">
        <v>723</v>
      </c>
      <c r="E65" s="133" t="s">
        <v>26</v>
      </c>
      <c r="F65" s="122">
        <v>40287</v>
      </c>
      <c r="G65" s="50" t="s">
        <v>17</v>
      </c>
      <c r="H65" s="101" t="s">
        <v>809</v>
      </c>
      <c r="I65" s="133">
        <v>6</v>
      </c>
      <c r="J65" s="101" t="s">
        <v>825</v>
      </c>
      <c r="K65" s="51"/>
      <c r="L65" s="33">
        <v>0</v>
      </c>
      <c r="M65" s="33">
        <v>2</v>
      </c>
      <c r="N65" s="33">
        <v>2</v>
      </c>
      <c r="O65" s="33">
        <v>0</v>
      </c>
      <c r="P65" s="33">
        <v>0</v>
      </c>
      <c r="Q65" s="100">
        <f t="shared" si="2"/>
        <v>4</v>
      </c>
      <c r="R65" s="229">
        <f t="shared" si="1"/>
        <v>11.428571428571429</v>
      </c>
    </row>
    <row r="66" spans="1:18" ht="15.75" customHeight="1" x14ac:dyDescent="0.2">
      <c r="A66" s="133">
        <v>60</v>
      </c>
      <c r="B66" s="123" t="s">
        <v>677</v>
      </c>
      <c r="C66" s="123" t="s">
        <v>631</v>
      </c>
      <c r="D66" s="123" t="s">
        <v>678</v>
      </c>
      <c r="E66" s="133" t="s">
        <v>26</v>
      </c>
      <c r="F66" s="122">
        <v>40561</v>
      </c>
      <c r="G66" s="50" t="s">
        <v>17</v>
      </c>
      <c r="H66" s="123" t="s">
        <v>808</v>
      </c>
      <c r="I66" s="133">
        <v>6</v>
      </c>
      <c r="J66" s="123" t="s">
        <v>590</v>
      </c>
      <c r="K66" s="51"/>
      <c r="L66" s="33">
        <v>0</v>
      </c>
      <c r="M66" s="33">
        <v>0</v>
      </c>
      <c r="N66" s="33">
        <v>3</v>
      </c>
      <c r="O66" s="33">
        <v>0</v>
      </c>
      <c r="P66" s="33">
        <v>0</v>
      </c>
      <c r="Q66" s="100">
        <f t="shared" si="2"/>
        <v>3</v>
      </c>
      <c r="R66" s="229">
        <f t="shared" si="1"/>
        <v>8.5714285714285712</v>
      </c>
    </row>
    <row r="67" spans="1:18" ht="15.75" customHeight="1" x14ac:dyDescent="0.2">
      <c r="A67" s="133">
        <v>61</v>
      </c>
      <c r="B67" s="46" t="s">
        <v>769</v>
      </c>
      <c r="C67" s="46" t="s">
        <v>770</v>
      </c>
      <c r="D67" s="46" t="s">
        <v>771</v>
      </c>
      <c r="E67" s="114" t="s">
        <v>26</v>
      </c>
      <c r="F67" s="120">
        <v>40356</v>
      </c>
      <c r="G67" s="50" t="s">
        <v>17</v>
      </c>
      <c r="H67" s="83" t="s">
        <v>580</v>
      </c>
      <c r="I67" s="114">
        <v>6</v>
      </c>
      <c r="J67" s="46" t="s">
        <v>828</v>
      </c>
      <c r="K67" s="51"/>
      <c r="L67" s="33">
        <v>0</v>
      </c>
      <c r="M67" s="33">
        <v>2</v>
      </c>
      <c r="N67" s="33">
        <v>1</v>
      </c>
      <c r="O67" s="33">
        <v>0</v>
      </c>
      <c r="P67" s="33">
        <v>0</v>
      </c>
      <c r="Q67" s="100">
        <f t="shared" si="2"/>
        <v>3</v>
      </c>
      <c r="R67" s="229">
        <f t="shared" si="1"/>
        <v>8.5714285714285712</v>
      </c>
    </row>
    <row r="68" spans="1:18" ht="15.75" customHeight="1" x14ac:dyDescent="0.2">
      <c r="A68" s="133">
        <v>62</v>
      </c>
      <c r="B68" s="90" t="s">
        <v>300</v>
      </c>
      <c r="C68" s="90" t="s">
        <v>724</v>
      </c>
      <c r="D68" s="90" t="s">
        <v>725</v>
      </c>
      <c r="E68" s="133" t="s">
        <v>26</v>
      </c>
      <c r="F68" s="78">
        <v>40339</v>
      </c>
      <c r="G68" s="50" t="s">
        <v>17</v>
      </c>
      <c r="H68" s="90" t="s">
        <v>809</v>
      </c>
      <c r="I68" s="133">
        <v>6</v>
      </c>
      <c r="J68" s="77" t="s">
        <v>825</v>
      </c>
      <c r="K68" s="51"/>
      <c r="L68" s="33">
        <v>0</v>
      </c>
      <c r="M68" s="33">
        <v>0</v>
      </c>
      <c r="N68" s="33">
        <v>1</v>
      </c>
      <c r="O68" s="33">
        <v>0</v>
      </c>
      <c r="P68" s="33">
        <v>2</v>
      </c>
      <c r="Q68" s="100">
        <f t="shared" si="2"/>
        <v>3</v>
      </c>
      <c r="R68" s="229">
        <f t="shared" si="1"/>
        <v>8.5714285714285712</v>
      </c>
    </row>
    <row r="69" spans="1:18" ht="15.75" customHeight="1" x14ac:dyDescent="0.2">
      <c r="A69" s="133">
        <v>63</v>
      </c>
      <c r="B69" s="83" t="s">
        <v>728</v>
      </c>
      <c r="C69" s="83" t="s">
        <v>729</v>
      </c>
      <c r="D69" s="83" t="s">
        <v>730</v>
      </c>
      <c r="E69" s="114" t="s">
        <v>33</v>
      </c>
      <c r="F69" s="120">
        <v>40555</v>
      </c>
      <c r="G69" s="50" t="s">
        <v>17</v>
      </c>
      <c r="H69" s="380" t="s">
        <v>427</v>
      </c>
      <c r="I69" s="114">
        <v>6</v>
      </c>
      <c r="J69" s="46" t="s">
        <v>605</v>
      </c>
      <c r="K69" s="51"/>
      <c r="L69" s="33">
        <v>0</v>
      </c>
      <c r="M69" s="33">
        <v>1</v>
      </c>
      <c r="N69" s="33">
        <v>1</v>
      </c>
      <c r="O69" s="33">
        <v>0</v>
      </c>
      <c r="P69" s="33">
        <v>0</v>
      </c>
      <c r="Q69" s="100">
        <f t="shared" si="2"/>
        <v>2</v>
      </c>
      <c r="R69" s="229">
        <f t="shared" si="1"/>
        <v>5.7142857142857144</v>
      </c>
    </row>
    <row r="70" spans="1:18" ht="15.75" customHeight="1" x14ac:dyDescent="0.2">
      <c r="A70" s="133">
        <v>64</v>
      </c>
      <c r="B70" s="101" t="s">
        <v>712</v>
      </c>
      <c r="C70" s="101" t="s">
        <v>713</v>
      </c>
      <c r="D70" s="101" t="s">
        <v>85</v>
      </c>
      <c r="E70" s="133" t="s">
        <v>33</v>
      </c>
      <c r="F70" s="122">
        <v>40490</v>
      </c>
      <c r="G70" s="50" t="s">
        <v>17</v>
      </c>
      <c r="H70" s="90" t="s">
        <v>809</v>
      </c>
      <c r="I70" s="74">
        <v>6</v>
      </c>
      <c r="J70" s="101" t="s">
        <v>825</v>
      </c>
      <c r="K70" s="51"/>
      <c r="L70" s="33">
        <v>0</v>
      </c>
      <c r="M70" s="33">
        <v>0</v>
      </c>
      <c r="N70" s="33">
        <v>0</v>
      </c>
      <c r="O70" s="33">
        <v>2</v>
      </c>
      <c r="P70" s="33">
        <v>0</v>
      </c>
      <c r="Q70" s="100">
        <f t="shared" si="2"/>
        <v>2</v>
      </c>
      <c r="R70" s="229">
        <f t="shared" si="1"/>
        <v>5.7142857142857144</v>
      </c>
    </row>
    <row r="71" spans="1:18" ht="15.75" customHeight="1" x14ac:dyDescent="0.2">
      <c r="A71" s="133">
        <v>65</v>
      </c>
      <c r="B71" s="123" t="s">
        <v>781</v>
      </c>
      <c r="C71" s="123" t="s">
        <v>747</v>
      </c>
      <c r="D71" s="123" t="s">
        <v>534</v>
      </c>
      <c r="E71" s="80" t="s">
        <v>33</v>
      </c>
      <c r="F71" s="122">
        <v>40017</v>
      </c>
      <c r="G71" s="50" t="s">
        <v>17</v>
      </c>
      <c r="H71" s="385" t="s">
        <v>421</v>
      </c>
      <c r="I71" s="133">
        <v>6</v>
      </c>
      <c r="J71" s="79" t="s">
        <v>831</v>
      </c>
      <c r="K71" s="51"/>
      <c r="L71" s="33">
        <v>0</v>
      </c>
      <c r="M71" s="33">
        <v>1</v>
      </c>
      <c r="N71" s="33">
        <v>1</v>
      </c>
      <c r="O71" s="33">
        <v>0</v>
      </c>
      <c r="P71" s="33">
        <v>0</v>
      </c>
      <c r="Q71" s="100">
        <f t="shared" ref="Q71:Q102" si="3">SUM(L71+M71+N71+O71+P71)</f>
        <v>2</v>
      </c>
      <c r="R71" s="229">
        <f t="shared" si="1"/>
        <v>5.7142857142857144</v>
      </c>
    </row>
    <row r="72" spans="1:18" ht="15.75" customHeight="1" x14ac:dyDescent="0.2">
      <c r="A72" s="133">
        <v>66</v>
      </c>
      <c r="B72" s="123" t="s">
        <v>798</v>
      </c>
      <c r="C72" s="123" t="s">
        <v>799</v>
      </c>
      <c r="D72" s="228" t="s">
        <v>800</v>
      </c>
      <c r="E72" s="133" t="s">
        <v>33</v>
      </c>
      <c r="F72" s="122">
        <v>40637</v>
      </c>
      <c r="G72" s="50" t="s">
        <v>17</v>
      </c>
      <c r="H72" s="123" t="s">
        <v>421</v>
      </c>
      <c r="I72" s="133">
        <v>6</v>
      </c>
      <c r="J72" s="123" t="s">
        <v>831</v>
      </c>
      <c r="K72" s="51"/>
      <c r="L72" s="33">
        <v>0</v>
      </c>
      <c r="M72" s="33">
        <v>0</v>
      </c>
      <c r="N72" s="33">
        <v>1</v>
      </c>
      <c r="O72" s="33">
        <v>0</v>
      </c>
      <c r="P72" s="33">
        <v>1</v>
      </c>
      <c r="Q72" s="100">
        <f t="shared" si="3"/>
        <v>2</v>
      </c>
      <c r="R72" s="229">
        <f t="shared" ref="R72:R115" si="4">Q72*100/35</f>
        <v>5.7142857142857144</v>
      </c>
    </row>
    <row r="73" spans="1:18" ht="15.75" customHeight="1" x14ac:dyDescent="0.2">
      <c r="A73" s="133">
        <v>67</v>
      </c>
      <c r="B73" s="46" t="s">
        <v>686</v>
      </c>
      <c r="C73" s="46" t="s">
        <v>28</v>
      </c>
      <c r="D73" s="373" t="s">
        <v>182</v>
      </c>
      <c r="E73" s="114" t="s">
        <v>26</v>
      </c>
      <c r="F73" s="120">
        <v>40330</v>
      </c>
      <c r="G73" s="50" t="s">
        <v>17</v>
      </c>
      <c r="H73" s="46" t="s">
        <v>578</v>
      </c>
      <c r="I73" s="74">
        <v>6</v>
      </c>
      <c r="J73" s="46" t="s">
        <v>595</v>
      </c>
      <c r="K73" s="51"/>
      <c r="L73" s="33">
        <v>0</v>
      </c>
      <c r="M73" s="33">
        <v>0</v>
      </c>
      <c r="N73" s="33">
        <v>2</v>
      </c>
      <c r="O73" s="33">
        <v>0</v>
      </c>
      <c r="P73" s="33">
        <v>0</v>
      </c>
      <c r="Q73" s="100">
        <f t="shared" si="3"/>
        <v>2</v>
      </c>
      <c r="R73" s="229">
        <f t="shared" si="4"/>
        <v>5.7142857142857144</v>
      </c>
    </row>
    <row r="74" spans="1:18" ht="15.75" customHeight="1" x14ac:dyDescent="0.2">
      <c r="A74" s="133">
        <v>68</v>
      </c>
      <c r="B74" s="46" t="s">
        <v>731</v>
      </c>
      <c r="C74" s="46" t="s">
        <v>732</v>
      </c>
      <c r="D74" s="373" t="s">
        <v>733</v>
      </c>
      <c r="E74" s="114" t="s">
        <v>33</v>
      </c>
      <c r="F74" s="120">
        <v>40458</v>
      </c>
      <c r="G74" s="50" t="s">
        <v>17</v>
      </c>
      <c r="H74" s="46" t="s">
        <v>427</v>
      </c>
      <c r="I74" s="74">
        <v>6</v>
      </c>
      <c r="J74" s="46" t="s">
        <v>605</v>
      </c>
      <c r="K74" s="51"/>
      <c r="L74" s="33">
        <v>0</v>
      </c>
      <c r="M74" s="33">
        <v>2</v>
      </c>
      <c r="N74" s="33">
        <v>0</v>
      </c>
      <c r="O74" s="33">
        <v>0</v>
      </c>
      <c r="P74" s="33">
        <v>0</v>
      </c>
      <c r="Q74" s="100">
        <f t="shared" si="3"/>
        <v>2</v>
      </c>
      <c r="R74" s="229">
        <f t="shared" si="4"/>
        <v>5.7142857142857144</v>
      </c>
    </row>
    <row r="75" spans="1:18" ht="15.75" customHeight="1" x14ac:dyDescent="0.2">
      <c r="A75" s="133">
        <v>69</v>
      </c>
      <c r="B75" s="123" t="s">
        <v>484</v>
      </c>
      <c r="C75" s="123" t="s">
        <v>123</v>
      </c>
      <c r="D75" s="228" t="s">
        <v>334</v>
      </c>
      <c r="E75" s="80" t="s">
        <v>33</v>
      </c>
      <c r="F75" s="78">
        <v>40496</v>
      </c>
      <c r="G75" s="50" t="s">
        <v>17</v>
      </c>
      <c r="H75" s="123" t="s">
        <v>421</v>
      </c>
      <c r="I75" s="133">
        <v>6</v>
      </c>
      <c r="J75" s="123" t="s">
        <v>585</v>
      </c>
      <c r="K75" s="51"/>
      <c r="L75" s="33">
        <v>0</v>
      </c>
      <c r="M75" s="33">
        <v>1</v>
      </c>
      <c r="N75" s="33">
        <v>0</v>
      </c>
      <c r="O75" s="33">
        <v>0</v>
      </c>
      <c r="P75" s="33">
        <v>1</v>
      </c>
      <c r="Q75" s="100">
        <f t="shared" si="3"/>
        <v>2</v>
      </c>
      <c r="R75" s="229">
        <f t="shared" si="4"/>
        <v>5.7142857142857144</v>
      </c>
    </row>
    <row r="76" spans="1:18" ht="15.75" customHeight="1" x14ac:dyDescent="0.2">
      <c r="A76" s="133">
        <v>70</v>
      </c>
      <c r="B76" s="46" t="s">
        <v>646</v>
      </c>
      <c r="C76" s="46" t="s">
        <v>747</v>
      </c>
      <c r="D76" s="373" t="s">
        <v>93</v>
      </c>
      <c r="E76" s="114" t="s">
        <v>33</v>
      </c>
      <c r="F76" s="120">
        <v>40358</v>
      </c>
      <c r="G76" s="50" t="s">
        <v>17</v>
      </c>
      <c r="H76" s="83" t="s">
        <v>580</v>
      </c>
      <c r="I76" s="74">
        <v>6</v>
      </c>
      <c r="J76" s="46" t="s">
        <v>829</v>
      </c>
      <c r="K76" s="51"/>
      <c r="L76" s="33">
        <v>0</v>
      </c>
      <c r="M76" s="33">
        <v>1</v>
      </c>
      <c r="N76" s="33">
        <v>0</v>
      </c>
      <c r="O76" s="33">
        <v>0</v>
      </c>
      <c r="P76" s="33">
        <v>1</v>
      </c>
      <c r="Q76" s="100">
        <f t="shared" si="3"/>
        <v>2</v>
      </c>
      <c r="R76" s="229">
        <f t="shared" si="4"/>
        <v>5.7142857142857144</v>
      </c>
    </row>
    <row r="77" spans="1:18" ht="15.75" customHeight="1" x14ac:dyDescent="0.2">
      <c r="A77" s="133">
        <v>71</v>
      </c>
      <c r="B77" s="101" t="s">
        <v>755</v>
      </c>
      <c r="C77" s="101" t="s">
        <v>756</v>
      </c>
      <c r="D77" s="89" t="s">
        <v>500</v>
      </c>
      <c r="E77" s="133" t="s">
        <v>33</v>
      </c>
      <c r="F77" s="91">
        <v>40545</v>
      </c>
      <c r="G77" s="50" t="s">
        <v>17</v>
      </c>
      <c r="H77" s="101" t="s">
        <v>428</v>
      </c>
      <c r="I77" s="133">
        <v>6</v>
      </c>
      <c r="J77" s="101" t="s">
        <v>827</v>
      </c>
      <c r="K77" s="51"/>
      <c r="L77" s="33">
        <v>0</v>
      </c>
      <c r="M77" s="33">
        <v>1</v>
      </c>
      <c r="N77" s="33">
        <v>1</v>
      </c>
      <c r="O77" s="33">
        <v>0</v>
      </c>
      <c r="P77" s="33">
        <v>0</v>
      </c>
      <c r="Q77" s="100">
        <f t="shared" si="3"/>
        <v>2</v>
      </c>
      <c r="R77" s="229">
        <f t="shared" si="4"/>
        <v>5.7142857142857144</v>
      </c>
    </row>
    <row r="78" spans="1:18" ht="15.75" customHeight="1" x14ac:dyDescent="0.2">
      <c r="A78" s="133">
        <v>72</v>
      </c>
      <c r="B78" s="101" t="s">
        <v>742</v>
      </c>
      <c r="C78" s="101" t="s">
        <v>743</v>
      </c>
      <c r="D78" s="89" t="s">
        <v>400</v>
      </c>
      <c r="E78" s="133" t="s">
        <v>33</v>
      </c>
      <c r="F78" s="91">
        <v>40664</v>
      </c>
      <c r="G78" s="50" t="s">
        <v>17</v>
      </c>
      <c r="H78" s="101" t="s">
        <v>428</v>
      </c>
      <c r="I78" s="133">
        <v>6</v>
      </c>
      <c r="J78" s="101" t="s">
        <v>827</v>
      </c>
      <c r="K78" s="51"/>
      <c r="L78" s="33">
        <v>0</v>
      </c>
      <c r="M78" s="33">
        <v>1</v>
      </c>
      <c r="N78" s="33">
        <v>1</v>
      </c>
      <c r="O78" s="33">
        <v>0</v>
      </c>
      <c r="P78" s="33">
        <v>0</v>
      </c>
      <c r="Q78" s="100">
        <f t="shared" si="3"/>
        <v>2</v>
      </c>
      <c r="R78" s="229">
        <f t="shared" si="4"/>
        <v>5.7142857142857144</v>
      </c>
    </row>
    <row r="79" spans="1:18" ht="15.75" customHeight="1" x14ac:dyDescent="0.2">
      <c r="A79" s="133">
        <v>73</v>
      </c>
      <c r="B79" s="101" t="s">
        <v>745</v>
      </c>
      <c r="C79" s="101" t="s">
        <v>522</v>
      </c>
      <c r="D79" s="89" t="s">
        <v>77</v>
      </c>
      <c r="E79" s="133" t="s">
        <v>26</v>
      </c>
      <c r="F79" s="122">
        <v>40693</v>
      </c>
      <c r="G79" s="50" t="s">
        <v>17</v>
      </c>
      <c r="H79" s="101" t="s">
        <v>428</v>
      </c>
      <c r="I79" s="80">
        <v>6</v>
      </c>
      <c r="J79" s="101" t="s">
        <v>600</v>
      </c>
      <c r="K79" s="51"/>
      <c r="L79" s="33">
        <v>0</v>
      </c>
      <c r="M79" s="33">
        <v>1</v>
      </c>
      <c r="N79" s="33">
        <v>1</v>
      </c>
      <c r="O79" s="33">
        <v>0</v>
      </c>
      <c r="P79" s="33">
        <v>0</v>
      </c>
      <c r="Q79" s="100">
        <f t="shared" si="3"/>
        <v>2</v>
      </c>
      <c r="R79" s="229">
        <f t="shared" si="4"/>
        <v>5.7142857142857144</v>
      </c>
    </row>
    <row r="80" spans="1:18" ht="15.75" customHeight="1" x14ac:dyDescent="0.2">
      <c r="A80" s="133">
        <v>74</v>
      </c>
      <c r="B80" s="123" t="s">
        <v>788</v>
      </c>
      <c r="C80" s="123" t="s">
        <v>202</v>
      </c>
      <c r="D80" s="228" t="s">
        <v>116</v>
      </c>
      <c r="E80" s="80" t="s">
        <v>26</v>
      </c>
      <c r="F80" s="122">
        <v>40427</v>
      </c>
      <c r="G80" s="50" t="s">
        <v>17</v>
      </c>
      <c r="H80" s="123" t="s">
        <v>421</v>
      </c>
      <c r="I80" s="80">
        <v>6</v>
      </c>
      <c r="J80" s="123" t="s">
        <v>831</v>
      </c>
      <c r="K80" s="51"/>
      <c r="L80" s="33">
        <v>0</v>
      </c>
      <c r="M80" s="33">
        <v>1</v>
      </c>
      <c r="N80" s="33">
        <v>1</v>
      </c>
      <c r="O80" s="33">
        <v>0</v>
      </c>
      <c r="P80" s="33">
        <v>0</v>
      </c>
      <c r="Q80" s="100">
        <f t="shared" si="3"/>
        <v>2</v>
      </c>
      <c r="R80" s="229">
        <f t="shared" si="4"/>
        <v>5.7142857142857144</v>
      </c>
    </row>
    <row r="81" spans="1:18" ht="15.75" customHeight="1" x14ac:dyDescent="0.2">
      <c r="A81" s="133">
        <v>75</v>
      </c>
      <c r="B81" s="101" t="s">
        <v>746</v>
      </c>
      <c r="C81" s="101" t="s">
        <v>747</v>
      </c>
      <c r="D81" s="89" t="s">
        <v>134</v>
      </c>
      <c r="E81" s="133" t="s">
        <v>33</v>
      </c>
      <c r="F81" s="91">
        <v>40532</v>
      </c>
      <c r="G81" s="50" t="s">
        <v>17</v>
      </c>
      <c r="H81" s="101" t="s">
        <v>428</v>
      </c>
      <c r="I81" s="80">
        <v>6</v>
      </c>
      <c r="J81" s="101" t="s">
        <v>827</v>
      </c>
      <c r="K81" s="51"/>
      <c r="L81" s="33">
        <v>0</v>
      </c>
      <c r="M81" s="33">
        <v>1</v>
      </c>
      <c r="N81" s="33">
        <v>1</v>
      </c>
      <c r="O81" s="33">
        <v>0</v>
      </c>
      <c r="P81" s="33">
        <v>0</v>
      </c>
      <c r="Q81" s="100">
        <f t="shared" si="3"/>
        <v>2</v>
      </c>
      <c r="R81" s="229">
        <f t="shared" si="4"/>
        <v>5.7142857142857144</v>
      </c>
    </row>
    <row r="82" spans="1:18" ht="15.75" customHeight="1" x14ac:dyDescent="0.2">
      <c r="A82" s="133">
        <v>76</v>
      </c>
      <c r="B82" s="101" t="s">
        <v>615</v>
      </c>
      <c r="C82" s="101" t="s">
        <v>616</v>
      </c>
      <c r="D82" s="89" t="s">
        <v>617</v>
      </c>
      <c r="E82" s="80" t="s">
        <v>33</v>
      </c>
      <c r="F82" s="78">
        <v>40312</v>
      </c>
      <c r="G82" s="50" t="s">
        <v>17</v>
      </c>
      <c r="H82" s="101" t="s">
        <v>416</v>
      </c>
      <c r="I82" s="114">
        <v>6</v>
      </c>
      <c r="J82" s="123" t="s">
        <v>812</v>
      </c>
      <c r="K82" s="51"/>
      <c r="L82" s="33">
        <v>0</v>
      </c>
      <c r="M82" s="33">
        <v>1</v>
      </c>
      <c r="N82" s="33">
        <v>0</v>
      </c>
      <c r="O82" s="33">
        <v>0</v>
      </c>
      <c r="P82" s="33">
        <v>0</v>
      </c>
      <c r="Q82" s="100">
        <f t="shared" si="3"/>
        <v>1</v>
      </c>
      <c r="R82" s="229">
        <f t="shared" si="4"/>
        <v>2.8571428571428572</v>
      </c>
    </row>
    <row r="83" spans="1:18" ht="15.75" customHeight="1" x14ac:dyDescent="0.2">
      <c r="A83" s="133">
        <v>77</v>
      </c>
      <c r="B83" s="123" t="s">
        <v>783</v>
      </c>
      <c r="C83" s="123" t="s">
        <v>784</v>
      </c>
      <c r="D83" s="228" t="s">
        <v>220</v>
      </c>
      <c r="E83" s="133" t="s">
        <v>33</v>
      </c>
      <c r="F83" s="122">
        <v>40677</v>
      </c>
      <c r="G83" s="50" t="s">
        <v>17</v>
      </c>
      <c r="H83" s="123" t="s">
        <v>421</v>
      </c>
      <c r="I83" s="133">
        <v>6</v>
      </c>
      <c r="J83" s="123" t="s">
        <v>833</v>
      </c>
      <c r="K83" s="51"/>
      <c r="L83" s="33">
        <v>0</v>
      </c>
      <c r="M83" s="33">
        <v>1</v>
      </c>
      <c r="N83" s="33">
        <v>0</v>
      </c>
      <c r="O83" s="33">
        <v>0</v>
      </c>
      <c r="P83" s="33">
        <v>0</v>
      </c>
      <c r="Q83" s="100">
        <f t="shared" si="3"/>
        <v>1</v>
      </c>
      <c r="R83" s="229">
        <f t="shared" si="4"/>
        <v>2.8571428571428572</v>
      </c>
    </row>
    <row r="84" spans="1:18" ht="15.75" customHeight="1" x14ac:dyDescent="0.2">
      <c r="A84" s="133">
        <v>78</v>
      </c>
      <c r="B84" s="101" t="s">
        <v>719</v>
      </c>
      <c r="C84" s="101" t="s">
        <v>720</v>
      </c>
      <c r="D84" s="89" t="s">
        <v>721</v>
      </c>
      <c r="E84" s="133" t="s">
        <v>26</v>
      </c>
      <c r="F84" s="122">
        <v>40596</v>
      </c>
      <c r="G84" s="50" t="s">
        <v>17</v>
      </c>
      <c r="H84" s="101" t="s">
        <v>809</v>
      </c>
      <c r="I84" s="133">
        <v>6</v>
      </c>
      <c r="J84" s="101" t="s">
        <v>824</v>
      </c>
      <c r="K84" s="51"/>
      <c r="L84" s="33">
        <v>0</v>
      </c>
      <c r="M84" s="33">
        <v>1</v>
      </c>
      <c r="N84" s="33">
        <v>0</v>
      </c>
      <c r="O84" s="33">
        <v>0</v>
      </c>
      <c r="P84" s="33">
        <v>0</v>
      </c>
      <c r="Q84" s="100">
        <f t="shared" si="3"/>
        <v>1</v>
      </c>
      <c r="R84" s="229">
        <f t="shared" si="4"/>
        <v>2.8571428571428572</v>
      </c>
    </row>
    <row r="85" spans="1:18" ht="15.75" customHeight="1" x14ac:dyDescent="0.2">
      <c r="A85" s="133">
        <v>79</v>
      </c>
      <c r="B85" s="101" t="s">
        <v>648</v>
      </c>
      <c r="C85" s="101" t="s">
        <v>649</v>
      </c>
      <c r="D85" s="89" t="s">
        <v>170</v>
      </c>
      <c r="E85" s="133" t="s">
        <v>26</v>
      </c>
      <c r="F85" s="122">
        <v>40279</v>
      </c>
      <c r="G85" s="50" t="s">
        <v>17</v>
      </c>
      <c r="H85" s="101" t="s">
        <v>422</v>
      </c>
      <c r="I85" s="133">
        <v>6</v>
      </c>
      <c r="J85" s="101" t="s">
        <v>816</v>
      </c>
      <c r="K85" s="51"/>
      <c r="L85" s="33">
        <v>1</v>
      </c>
      <c r="M85" s="33">
        <v>0</v>
      </c>
      <c r="N85" s="33">
        <v>0</v>
      </c>
      <c r="O85" s="33">
        <v>0</v>
      </c>
      <c r="P85" s="33">
        <v>0</v>
      </c>
      <c r="Q85" s="100">
        <f t="shared" si="3"/>
        <v>1</v>
      </c>
      <c r="R85" s="229">
        <f t="shared" si="4"/>
        <v>2.8571428571428572</v>
      </c>
    </row>
    <row r="86" spans="1:18" ht="15.75" customHeight="1" x14ac:dyDescent="0.2">
      <c r="A86" s="133">
        <v>80</v>
      </c>
      <c r="B86" s="101" t="s">
        <v>708</v>
      </c>
      <c r="C86" s="101" t="s">
        <v>169</v>
      </c>
      <c r="D86" s="89" t="s">
        <v>236</v>
      </c>
      <c r="E86" s="80" t="s">
        <v>26</v>
      </c>
      <c r="F86" s="122">
        <v>40555</v>
      </c>
      <c r="G86" s="50" t="s">
        <v>17</v>
      </c>
      <c r="H86" s="101" t="s">
        <v>809</v>
      </c>
      <c r="I86" s="114">
        <v>6</v>
      </c>
      <c r="J86" s="101" t="s">
        <v>825</v>
      </c>
      <c r="K86" s="51"/>
      <c r="L86" s="33">
        <v>0</v>
      </c>
      <c r="M86" s="33">
        <v>1</v>
      </c>
      <c r="N86" s="33">
        <v>0</v>
      </c>
      <c r="O86" s="33">
        <v>0</v>
      </c>
      <c r="P86" s="33">
        <v>0</v>
      </c>
      <c r="Q86" s="100">
        <f t="shared" si="3"/>
        <v>1</v>
      </c>
      <c r="R86" s="229">
        <f t="shared" si="4"/>
        <v>2.8571428571428572</v>
      </c>
    </row>
    <row r="87" spans="1:18" ht="15.75" customHeight="1" x14ac:dyDescent="0.2">
      <c r="A87" s="133">
        <v>81</v>
      </c>
      <c r="B87" s="46" t="s">
        <v>696</v>
      </c>
      <c r="C87" s="46" t="s">
        <v>181</v>
      </c>
      <c r="D87" s="373" t="s">
        <v>74</v>
      </c>
      <c r="E87" s="114" t="s">
        <v>26</v>
      </c>
      <c r="F87" s="120">
        <v>40250</v>
      </c>
      <c r="G87" s="50" t="s">
        <v>17</v>
      </c>
      <c r="H87" s="46" t="s">
        <v>578</v>
      </c>
      <c r="I87" s="114">
        <v>6</v>
      </c>
      <c r="J87" s="46" t="s">
        <v>594</v>
      </c>
      <c r="K87" s="51"/>
      <c r="L87" s="33">
        <v>0</v>
      </c>
      <c r="M87" s="33">
        <v>0</v>
      </c>
      <c r="N87" s="33">
        <v>1</v>
      </c>
      <c r="O87" s="33">
        <v>0</v>
      </c>
      <c r="P87" s="33">
        <v>0</v>
      </c>
      <c r="Q87" s="100">
        <f t="shared" si="3"/>
        <v>1</v>
      </c>
      <c r="R87" s="229">
        <f t="shared" si="4"/>
        <v>2.8571428571428572</v>
      </c>
    </row>
    <row r="88" spans="1:18" ht="15.75" customHeight="1" x14ac:dyDescent="0.25">
      <c r="A88" s="133">
        <v>82</v>
      </c>
      <c r="B88" s="98" t="s">
        <v>803</v>
      </c>
      <c r="C88" s="98" t="s">
        <v>664</v>
      </c>
      <c r="D88" s="377" t="s">
        <v>9</v>
      </c>
      <c r="E88" s="96" t="s">
        <v>33</v>
      </c>
      <c r="F88" s="97">
        <v>40597</v>
      </c>
      <c r="G88" s="50" t="s">
        <v>17</v>
      </c>
      <c r="H88" s="95" t="s">
        <v>430</v>
      </c>
      <c r="I88" s="133">
        <v>6</v>
      </c>
      <c r="J88" s="95" t="s">
        <v>835</v>
      </c>
      <c r="K88" s="51"/>
      <c r="L88" s="33">
        <v>0</v>
      </c>
      <c r="M88" s="33">
        <v>0</v>
      </c>
      <c r="N88" s="33">
        <v>0</v>
      </c>
      <c r="O88" s="33">
        <v>0</v>
      </c>
      <c r="P88" s="33">
        <v>1</v>
      </c>
      <c r="Q88" s="100">
        <f t="shared" si="3"/>
        <v>1</v>
      </c>
      <c r="R88" s="229">
        <f t="shared" si="4"/>
        <v>2.8571428571428572</v>
      </c>
    </row>
    <row r="89" spans="1:18" ht="15.75" customHeight="1" x14ac:dyDescent="0.2">
      <c r="A89" s="133">
        <v>83</v>
      </c>
      <c r="B89" s="383" t="s">
        <v>630</v>
      </c>
      <c r="C89" s="41" t="s">
        <v>45</v>
      </c>
      <c r="D89" s="41" t="s">
        <v>85</v>
      </c>
      <c r="E89" s="122" t="s">
        <v>33</v>
      </c>
      <c r="F89" s="122">
        <v>40446</v>
      </c>
      <c r="G89" s="50" t="s">
        <v>17</v>
      </c>
      <c r="H89" s="85" t="s">
        <v>417</v>
      </c>
      <c r="I89" s="74">
        <v>6</v>
      </c>
      <c r="J89" s="41" t="s">
        <v>813</v>
      </c>
      <c r="K89" s="51"/>
      <c r="L89" s="33">
        <v>0</v>
      </c>
      <c r="M89" s="33">
        <v>0</v>
      </c>
      <c r="N89" s="33">
        <v>1</v>
      </c>
      <c r="O89" s="33">
        <v>0</v>
      </c>
      <c r="P89" s="33">
        <v>0</v>
      </c>
      <c r="Q89" s="100">
        <f t="shared" si="3"/>
        <v>1</v>
      </c>
      <c r="R89" s="229">
        <f t="shared" si="4"/>
        <v>2.8571428571428572</v>
      </c>
    </row>
    <row r="90" spans="1:18" ht="15.75" customHeight="1" x14ac:dyDescent="0.2">
      <c r="A90" s="133">
        <v>84</v>
      </c>
      <c r="B90" s="384" t="s">
        <v>782</v>
      </c>
      <c r="C90" s="123" t="s">
        <v>667</v>
      </c>
      <c r="D90" s="123" t="s">
        <v>55</v>
      </c>
      <c r="E90" s="133" t="s">
        <v>33</v>
      </c>
      <c r="F90" s="122">
        <v>40242</v>
      </c>
      <c r="G90" s="50" t="s">
        <v>17</v>
      </c>
      <c r="H90" s="123" t="s">
        <v>421</v>
      </c>
      <c r="I90" s="133">
        <v>6</v>
      </c>
      <c r="J90" s="123" t="s">
        <v>585</v>
      </c>
      <c r="K90" s="51"/>
      <c r="L90" s="33">
        <v>0</v>
      </c>
      <c r="M90" s="33">
        <v>1</v>
      </c>
      <c r="N90" s="33">
        <v>0</v>
      </c>
      <c r="O90" s="33">
        <v>0</v>
      </c>
      <c r="P90" s="33">
        <v>0</v>
      </c>
      <c r="Q90" s="100">
        <f t="shared" si="3"/>
        <v>1</v>
      </c>
      <c r="R90" s="229">
        <f t="shared" si="4"/>
        <v>2.8571428571428572</v>
      </c>
    </row>
    <row r="91" spans="1:18" ht="15.75" customHeight="1" x14ac:dyDescent="0.2">
      <c r="A91" s="133">
        <v>85</v>
      </c>
      <c r="B91" s="371" t="s">
        <v>647</v>
      </c>
      <c r="C91" s="101" t="s">
        <v>181</v>
      </c>
      <c r="D91" s="101" t="s">
        <v>302</v>
      </c>
      <c r="E91" s="133" t="s">
        <v>26</v>
      </c>
      <c r="F91" s="122">
        <v>40612</v>
      </c>
      <c r="G91" s="50" t="s">
        <v>17</v>
      </c>
      <c r="H91" s="101" t="s">
        <v>422</v>
      </c>
      <c r="I91" s="133">
        <v>6</v>
      </c>
      <c r="J91" s="101" t="s">
        <v>815</v>
      </c>
      <c r="K91" s="51"/>
      <c r="L91" s="33">
        <v>0</v>
      </c>
      <c r="M91" s="33">
        <v>0</v>
      </c>
      <c r="N91" s="33">
        <v>0</v>
      </c>
      <c r="O91" s="33">
        <v>0</v>
      </c>
      <c r="P91" s="33">
        <v>0</v>
      </c>
      <c r="Q91" s="100">
        <f t="shared" si="3"/>
        <v>0</v>
      </c>
      <c r="R91" s="229">
        <f t="shared" si="4"/>
        <v>0</v>
      </c>
    </row>
    <row r="92" spans="1:18" ht="15.75" customHeight="1" x14ac:dyDescent="0.2">
      <c r="A92" s="133">
        <v>86</v>
      </c>
      <c r="B92" s="46" t="s">
        <v>638</v>
      </c>
      <c r="C92" s="46" t="s">
        <v>639</v>
      </c>
      <c r="D92" s="46" t="s">
        <v>75</v>
      </c>
      <c r="E92" s="114" t="s">
        <v>33</v>
      </c>
      <c r="F92" s="120">
        <v>40825</v>
      </c>
      <c r="G92" s="50" t="s">
        <v>17</v>
      </c>
      <c r="H92" s="46" t="s">
        <v>420</v>
      </c>
      <c r="I92" s="114">
        <v>6</v>
      </c>
      <c r="J92" s="46" t="s">
        <v>582</v>
      </c>
      <c r="K92" s="51"/>
      <c r="L92" s="33">
        <v>0</v>
      </c>
      <c r="M92" s="33">
        <v>0</v>
      </c>
      <c r="N92" s="33">
        <v>0</v>
      </c>
      <c r="O92" s="33">
        <v>0</v>
      </c>
      <c r="P92" s="33">
        <v>0</v>
      </c>
      <c r="Q92" s="100">
        <f t="shared" si="3"/>
        <v>0</v>
      </c>
      <c r="R92" s="229">
        <f t="shared" si="4"/>
        <v>0</v>
      </c>
    </row>
    <row r="93" spans="1:18" ht="15.75" customHeight="1" x14ac:dyDescent="0.2">
      <c r="A93" s="133">
        <v>87</v>
      </c>
      <c r="B93" s="46" t="s">
        <v>640</v>
      </c>
      <c r="C93" s="46" t="s">
        <v>641</v>
      </c>
      <c r="D93" s="46" t="s">
        <v>642</v>
      </c>
      <c r="E93" s="114" t="s">
        <v>33</v>
      </c>
      <c r="F93" s="120">
        <v>40308</v>
      </c>
      <c r="G93" s="50" t="s">
        <v>17</v>
      </c>
      <c r="H93" s="46" t="s">
        <v>420</v>
      </c>
      <c r="I93" s="114">
        <v>6</v>
      </c>
      <c r="J93" s="46" t="s">
        <v>582</v>
      </c>
      <c r="K93" s="51"/>
      <c r="L93" s="33">
        <v>0</v>
      </c>
      <c r="M93" s="33">
        <v>0</v>
      </c>
      <c r="N93" s="33">
        <v>0</v>
      </c>
      <c r="O93" s="33">
        <v>0</v>
      </c>
      <c r="P93" s="33">
        <v>0</v>
      </c>
      <c r="Q93" s="100">
        <f t="shared" si="3"/>
        <v>0</v>
      </c>
      <c r="R93" s="229">
        <f t="shared" si="4"/>
        <v>0</v>
      </c>
    </row>
    <row r="94" spans="1:18" ht="15.75" customHeight="1" x14ac:dyDescent="0.2">
      <c r="A94" s="133">
        <v>88</v>
      </c>
      <c r="B94" s="123" t="s">
        <v>682</v>
      </c>
      <c r="C94" s="123" t="s">
        <v>683</v>
      </c>
      <c r="D94" s="123" t="s">
        <v>77</v>
      </c>
      <c r="E94" s="133" t="s">
        <v>26</v>
      </c>
      <c r="F94" s="92">
        <v>40361</v>
      </c>
      <c r="G94" s="50" t="s">
        <v>17</v>
      </c>
      <c r="H94" s="123" t="s">
        <v>808</v>
      </c>
      <c r="I94" s="80">
        <v>6</v>
      </c>
      <c r="J94" s="123" t="s">
        <v>820</v>
      </c>
      <c r="K94" s="51"/>
      <c r="L94" s="33">
        <v>0</v>
      </c>
      <c r="M94" s="33">
        <v>0</v>
      </c>
      <c r="N94" s="33">
        <v>0</v>
      </c>
      <c r="O94" s="33">
        <v>0</v>
      </c>
      <c r="P94" s="33">
        <v>0</v>
      </c>
      <c r="Q94" s="100">
        <f t="shared" si="3"/>
        <v>0</v>
      </c>
      <c r="R94" s="229">
        <f t="shared" si="4"/>
        <v>0</v>
      </c>
    </row>
    <row r="95" spans="1:18" ht="15.75" customHeight="1" x14ac:dyDescent="0.2">
      <c r="A95" s="133">
        <v>89</v>
      </c>
      <c r="B95" s="46" t="s">
        <v>695</v>
      </c>
      <c r="C95" s="46" t="s">
        <v>352</v>
      </c>
      <c r="D95" s="46" t="s">
        <v>267</v>
      </c>
      <c r="E95" s="114" t="s">
        <v>26</v>
      </c>
      <c r="F95" s="120">
        <v>40369</v>
      </c>
      <c r="G95" s="50" t="s">
        <v>17</v>
      </c>
      <c r="H95" s="46" t="s">
        <v>578</v>
      </c>
      <c r="I95" s="114">
        <v>6</v>
      </c>
      <c r="J95" s="46" t="s">
        <v>594</v>
      </c>
      <c r="K95" s="51"/>
      <c r="L95" s="33">
        <v>0</v>
      </c>
      <c r="M95" s="33">
        <v>0</v>
      </c>
      <c r="N95" s="33">
        <v>0</v>
      </c>
      <c r="O95" s="33">
        <v>0</v>
      </c>
      <c r="P95" s="33">
        <v>0</v>
      </c>
      <c r="Q95" s="100">
        <f t="shared" si="3"/>
        <v>0</v>
      </c>
      <c r="R95" s="229">
        <f t="shared" si="4"/>
        <v>0</v>
      </c>
    </row>
    <row r="96" spans="1:18" ht="15.75" customHeight="1" x14ac:dyDescent="0.2">
      <c r="A96" s="133">
        <v>90</v>
      </c>
      <c r="B96" s="101" t="s">
        <v>717</v>
      </c>
      <c r="C96" s="101" t="s">
        <v>298</v>
      </c>
      <c r="D96" s="101" t="s">
        <v>718</v>
      </c>
      <c r="E96" s="80" t="s">
        <v>26</v>
      </c>
      <c r="F96" s="92">
        <v>40262</v>
      </c>
      <c r="G96" s="50" t="s">
        <v>17</v>
      </c>
      <c r="H96" s="101" t="s">
        <v>809</v>
      </c>
      <c r="I96" s="80">
        <v>6</v>
      </c>
      <c r="J96" s="101" t="s">
        <v>826</v>
      </c>
      <c r="K96" s="51"/>
      <c r="L96" s="33">
        <v>0</v>
      </c>
      <c r="M96" s="33">
        <v>0</v>
      </c>
      <c r="N96" s="33">
        <v>0</v>
      </c>
      <c r="O96" s="33">
        <v>0</v>
      </c>
      <c r="P96" s="33">
        <v>0</v>
      </c>
      <c r="Q96" s="100">
        <f t="shared" si="3"/>
        <v>0</v>
      </c>
      <c r="R96" s="229">
        <f t="shared" si="4"/>
        <v>0</v>
      </c>
    </row>
    <row r="97" spans="1:18" ht="15.75" customHeight="1" x14ac:dyDescent="0.2">
      <c r="A97" s="133">
        <v>91</v>
      </c>
      <c r="B97" s="41" t="s">
        <v>628</v>
      </c>
      <c r="C97" s="41" t="s">
        <v>519</v>
      </c>
      <c r="D97" s="41" t="s">
        <v>629</v>
      </c>
      <c r="E97" s="122" t="s">
        <v>33</v>
      </c>
      <c r="F97" s="92">
        <v>40461</v>
      </c>
      <c r="G97" s="50" t="s">
        <v>17</v>
      </c>
      <c r="H97" s="85" t="s">
        <v>417</v>
      </c>
      <c r="I97" s="114">
        <v>6</v>
      </c>
      <c r="J97" s="41" t="s">
        <v>813</v>
      </c>
      <c r="K97" s="51"/>
      <c r="L97" s="33">
        <v>0</v>
      </c>
      <c r="M97" s="33">
        <v>0</v>
      </c>
      <c r="N97" s="33">
        <v>0</v>
      </c>
      <c r="O97" s="33">
        <v>0</v>
      </c>
      <c r="P97" s="33">
        <v>0</v>
      </c>
      <c r="Q97" s="100">
        <f t="shared" si="3"/>
        <v>0</v>
      </c>
      <c r="R97" s="229">
        <f t="shared" si="4"/>
        <v>0</v>
      </c>
    </row>
    <row r="98" spans="1:18" s="116" customFormat="1" ht="15.75" customHeight="1" x14ac:dyDescent="0.2">
      <c r="A98" s="133">
        <v>92</v>
      </c>
      <c r="B98" s="46" t="s">
        <v>644</v>
      </c>
      <c r="C98" s="46" t="s">
        <v>645</v>
      </c>
      <c r="D98" s="46" t="s">
        <v>85</v>
      </c>
      <c r="E98" s="114" t="s">
        <v>33</v>
      </c>
      <c r="F98" s="120">
        <v>40408</v>
      </c>
      <c r="G98" s="50" t="s">
        <v>17</v>
      </c>
      <c r="H98" s="46" t="s">
        <v>420</v>
      </c>
      <c r="I98" s="114">
        <v>6</v>
      </c>
      <c r="J98" s="46" t="s">
        <v>582</v>
      </c>
      <c r="K98" s="51"/>
      <c r="L98" s="33">
        <v>0</v>
      </c>
      <c r="M98" s="33">
        <v>0</v>
      </c>
      <c r="N98" s="33">
        <v>0</v>
      </c>
      <c r="O98" s="33">
        <v>0</v>
      </c>
      <c r="P98" s="33">
        <v>0</v>
      </c>
      <c r="Q98" s="100">
        <f t="shared" si="3"/>
        <v>0</v>
      </c>
      <c r="R98" s="229">
        <f t="shared" si="4"/>
        <v>0</v>
      </c>
    </row>
    <row r="99" spans="1:18" s="116" customFormat="1" ht="15.75" customHeight="1" x14ac:dyDescent="0.2">
      <c r="A99" s="133">
        <v>93</v>
      </c>
      <c r="B99" s="123" t="s">
        <v>760</v>
      </c>
      <c r="C99" s="123" t="s">
        <v>143</v>
      </c>
      <c r="D99" s="123" t="s">
        <v>761</v>
      </c>
      <c r="E99" s="115" t="s">
        <v>26</v>
      </c>
      <c r="F99" s="103">
        <v>40277</v>
      </c>
      <c r="G99" s="50" t="s">
        <v>17</v>
      </c>
      <c r="H99" s="123" t="s">
        <v>428</v>
      </c>
      <c r="I99" s="115">
        <v>6</v>
      </c>
      <c r="J99" s="123" t="s">
        <v>827</v>
      </c>
      <c r="K99" s="51"/>
      <c r="L99" s="69">
        <v>0</v>
      </c>
      <c r="M99" s="69">
        <v>0</v>
      </c>
      <c r="N99" s="69">
        <v>0</v>
      </c>
      <c r="O99" s="69">
        <v>0</v>
      </c>
      <c r="P99" s="69">
        <v>0</v>
      </c>
      <c r="Q99" s="100">
        <f t="shared" si="3"/>
        <v>0</v>
      </c>
      <c r="R99" s="229">
        <f t="shared" si="4"/>
        <v>0</v>
      </c>
    </row>
    <row r="100" spans="1:18" ht="15.75" customHeight="1" x14ac:dyDescent="0.2">
      <c r="A100" s="133">
        <v>94</v>
      </c>
      <c r="B100" s="374" t="s">
        <v>652</v>
      </c>
      <c r="C100" s="372" t="s">
        <v>123</v>
      </c>
      <c r="D100" s="372" t="s">
        <v>653</v>
      </c>
      <c r="E100" s="378" t="s">
        <v>33</v>
      </c>
      <c r="F100" s="379">
        <v>40351</v>
      </c>
      <c r="G100" s="50" t="s">
        <v>17</v>
      </c>
      <c r="H100" s="101" t="s">
        <v>422</v>
      </c>
      <c r="I100" s="133">
        <v>6</v>
      </c>
      <c r="J100" s="101" t="s">
        <v>817</v>
      </c>
      <c r="K100" s="51"/>
      <c r="L100" s="33">
        <v>0</v>
      </c>
      <c r="M100" s="33">
        <v>0</v>
      </c>
      <c r="N100" s="33">
        <v>0</v>
      </c>
      <c r="O100" s="33">
        <v>0</v>
      </c>
      <c r="P100" s="33">
        <v>0</v>
      </c>
      <c r="Q100" s="100">
        <f t="shared" si="3"/>
        <v>0</v>
      </c>
      <c r="R100" s="229">
        <f t="shared" si="4"/>
        <v>0</v>
      </c>
    </row>
    <row r="101" spans="1:18" ht="15.75" customHeight="1" x14ac:dyDescent="0.2">
      <c r="A101" s="133">
        <v>95</v>
      </c>
      <c r="B101" s="375" t="s">
        <v>792</v>
      </c>
      <c r="C101" s="375" t="s">
        <v>793</v>
      </c>
      <c r="D101" s="375" t="s">
        <v>794</v>
      </c>
      <c r="E101" s="378" t="s">
        <v>33</v>
      </c>
      <c r="F101" s="379">
        <v>40521</v>
      </c>
      <c r="G101" s="50" t="s">
        <v>17</v>
      </c>
      <c r="H101" s="123" t="s">
        <v>421</v>
      </c>
      <c r="I101" s="133">
        <v>6</v>
      </c>
      <c r="J101" s="123" t="s">
        <v>585</v>
      </c>
      <c r="K101" s="51"/>
      <c r="L101" s="33">
        <v>0</v>
      </c>
      <c r="M101" s="33">
        <v>0</v>
      </c>
      <c r="N101" s="33">
        <v>0</v>
      </c>
      <c r="O101" s="33">
        <v>0</v>
      </c>
      <c r="P101" s="33">
        <v>0</v>
      </c>
      <c r="Q101" s="100">
        <f t="shared" si="3"/>
        <v>0</v>
      </c>
      <c r="R101" s="229">
        <f t="shared" si="4"/>
        <v>0</v>
      </c>
    </row>
    <row r="102" spans="1:18" ht="15.75" customHeight="1" x14ac:dyDescent="0.2">
      <c r="A102" s="133">
        <v>96</v>
      </c>
      <c r="B102" s="372" t="s">
        <v>614</v>
      </c>
      <c r="C102" s="87" t="s">
        <v>105</v>
      </c>
      <c r="D102" s="87" t="s">
        <v>44</v>
      </c>
      <c r="E102" s="378" t="s">
        <v>33</v>
      </c>
      <c r="F102" s="88">
        <v>40299</v>
      </c>
      <c r="G102" s="50" t="s">
        <v>17</v>
      </c>
      <c r="H102" s="46" t="s">
        <v>416</v>
      </c>
      <c r="I102" s="114">
        <v>6</v>
      </c>
      <c r="J102" s="83" t="s">
        <v>811</v>
      </c>
      <c r="K102" s="51"/>
      <c r="L102" s="33">
        <v>0</v>
      </c>
      <c r="M102" s="33">
        <v>0</v>
      </c>
      <c r="N102" s="33">
        <v>0</v>
      </c>
      <c r="O102" s="33">
        <v>0</v>
      </c>
      <c r="P102" s="33">
        <v>0</v>
      </c>
      <c r="Q102" s="100">
        <f t="shared" si="3"/>
        <v>0</v>
      </c>
      <c r="R102" s="229">
        <f t="shared" si="4"/>
        <v>0</v>
      </c>
    </row>
    <row r="103" spans="1:18" ht="15.75" customHeight="1" x14ac:dyDescent="0.2">
      <c r="A103" s="133">
        <v>97</v>
      </c>
      <c r="B103" s="372" t="s">
        <v>663</v>
      </c>
      <c r="C103" s="372" t="s">
        <v>664</v>
      </c>
      <c r="D103" s="372" t="s">
        <v>665</v>
      </c>
      <c r="E103" s="379" t="s">
        <v>33</v>
      </c>
      <c r="F103" s="379">
        <v>40371</v>
      </c>
      <c r="G103" s="50" t="s">
        <v>17</v>
      </c>
      <c r="H103" s="123" t="s">
        <v>423</v>
      </c>
      <c r="I103" s="133">
        <v>6</v>
      </c>
      <c r="J103" s="76" t="s">
        <v>590</v>
      </c>
      <c r="K103" s="51"/>
      <c r="L103" s="33">
        <v>0</v>
      </c>
      <c r="M103" s="33">
        <v>0</v>
      </c>
      <c r="N103" s="33">
        <v>0</v>
      </c>
      <c r="O103" s="33">
        <v>0</v>
      </c>
      <c r="P103" s="33">
        <v>0</v>
      </c>
      <c r="Q103" s="100">
        <f t="shared" ref="Q103:Q134" si="5">SUM(L103+M103+N103+O103+P103)</f>
        <v>0</v>
      </c>
      <c r="R103" s="229">
        <f t="shared" si="4"/>
        <v>0</v>
      </c>
    </row>
    <row r="104" spans="1:18" ht="15.75" customHeight="1" x14ac:dyDescent="0.2">
      <c r="A104" s="133">
        <v>98</v>
      </c>
      <c r="B104" s="372" t="s">
        <v>748</v>
      </c>
      <c r="C104" s="372" t="s">
        <v>749</v>
      </c>
      <c r="D104" s="372" t="s">
        <v>750</v>
      </c>
      <c r="E104" s="378" t="s">
        <v>26</v>
      </c>
      <c r="F104" s="379">
        <v>40382</v>
      </c>
      <c r="G104" s="50" t="s">
        <v>17</v>
      </c>
      <c r="H104" s="101" t="s">
        <v>428</v>
      </c>
      <c r="I104" s="133">
        <v>6</v>
      </c>
      <c r="J104" s="101" t="s">
        <v>601</v>
      </c>
      <c r="K104" s="51"/>
      <c r="L104" s="33">
        <v>0</v>
      </c>
      <c r="M104" s="33">
        <v>0</v>
      </c>
      <c r="N104" s="33">
        <v>0</v>
      </c>
      <c r="O104" s="33">
        <v>0</v>
      </c>
      <c r="P104" s="33">
        <v>0</v>
      </c>
      <c r="Q104" s="100">
        <f t="shared" si="5"/>
        <v>0</v>
      </c>
      <c r="R104" s="229">
        <f t="shared" si="4"/>
        <v>0</v>
      </c>
    </row>
    <row r="105" spans="1:18" s="116" customFormat="1" ht="15.75" customHeight="1" x14ac:dyDescent="0.2">
      <c r="A105" s="133">
        <v>99</v>
      </c>
      <c r="B105" s="83" t="s">
        <v>252</v>
      </c>
      <c r="C105" s="83" t="s">
        <v>66</v>
      </c>
      <c r="D105" s="83" t="s">
        <v>85</v>
      </c>
      <c r="E105" s="114" t="s">
        <v>33</v>
      </c>
      <c r="F105" s="120">
        <v>40517</v>
      </c>
      <c r="G105" s="50" t="s">
        <v>17</v>
      </c>
      <c r="H105" s="46" t="s">
        <v>427</v>
      </c>
      <c r="I105" s="114">
        <v>6</v>
      </c>
      <c r="J105" s="46" t="s">
        <v>605</v>
      </c>
      <c r="K105" s="51"/>
      <c r="L105" s="33">
        <v>0</v>
      </c>
      <c r="M105" s="33">
        <v>0</v>
      </c>
      <c r="N105" s="33">
        <v>0</v>
      </c>
      <c r="O105" s="33">
        <v>0</v>
      </c>
      <c r="P105" s="33">
        <v>0</v>
      </c>
      <c r="Q105" s="100">
        <f t="shared" si="5"/>
        <v>0</v>
      </c>
      <c r="R105" s="229">
        <f t="shared" si="4"/>
        <v>0</v>
      </c>
    </row>
    <row r="106" spans="1:18" ht="15.75" customHeight="1" x14ac:dyDescent="0.2">
      <c r="A106" s="133">
        <v>100</v>
      </c>
      <c r="B106" s="101" t="s">
        <v>509</v>
      </c>
      <c r="C106" s="46" t="s">
        <v>622</v>
      </c>
      <c r="D106" s="46" t="s">
        <v>623</v>
      </c>
      <c r="E106" s="114" t="s">
        <v>26</v>
      </c>
      <c r="F106" s="120">
        <v>40295</v>
      </c>
      <c r="G106" s="50" t="s">
        <v>17</v>
      </c>
      <c r="H106" s="46" t="s">
        <v>416</v>
      </c>
      <c r="I106" s="114">
        <v>6</v>
      </c>
      <c r="J106" s="83" t="s">
        <v>811</v>
      </c>
      <c r="K106" s="51"/>
      <c r="L106" s="33">
        <v>0</v>
      </c>
      <c r="M106" s="33">
        <v>0</v>
      </c>
      <c r="N106" s="33">
        <v>0</v>
      </c>
      <c r="O106" s="33">
        <v>0</v>
      </c>
      <c r="P106" s="33">
        <v>0</v>
      </c>
      <c r="Q106" s="100">
        <f t="shared" si="5"/>
        <v>0</v>
      </c>
      <c r="R106" s="229">
        <f t="shared" si="4"/>
        <v>0</v>
      </c>
    </row>
    <row r="107" spans="1:18" ht="15.75" customHeight="1" x14ac:dyDescent="0.2">
      <c r="A107" s="133">
        <v>101</v>
      </c>
      <c r="B107" s="101" t="s">
        <v>662</v>
      </c>
      <c r="C107" s="101" t="s">
        <v>169</v>
      </c>
      <c r="D107" s="101" t="s">
        <v>184</v>
      </c>
      <c r="E107" s="122" t="s">
        <v>26</v>
      </c>
      <c r="F107" s="122">
        <v>40557</v>
      </c>
      <c r="G107" s="50" t="s">
        <v>17</v>
      </c>
      <c r="H107" s="123" t="s">
        <v>423</v>
      </c>
      <c r="I107" s="80">
        <v>6</v>
      </c>
      <c r="J107" s="123" t="s">
        <v>820</v>
      </c>
      <c r="K107" s="51"/>
      <c r="L107" s="33">
        <v>0</v>
      </c>
      <c r="M107" s="33">
        <v>0</v>
      </c>
      <c r="N107" s="33">
        <v>0</v>
      </c>
      <c r="O107" s="33">
        <v>0</v>
      </c>
      <c r="P107" s="33">
        <v>0</v>
      </c>
      <c r="Q107" s="100">
        <f t="shared" si="5"/>
        <v>0</v>
      </c>
      <c r="R107" s="229">
        <f t="shared" si="4"/>
        <v>0</v>
      </c>
    </row>
    <row r="108" spans="1:18" ht="15.75" customHeight="1" x14ac:dyDescent="0.2">
      <c r="A108" s="133">
        <v>102</v>
      </c>
      <c r="B108" s="101" t="s">
        <v>670</v>
      </c>
      <c r="C108" s="101" t="s">
        <v>611</v>
      </c>
      <c r="D108" s="101" t="s">
        <v>671</v>
      </c>
      <c r="E108" s="122" t="s">
        <v>26</v>
      </c>
      <c r="F108" s="122">
        <v>40522</v>
      </c>
      <c r="G108" s="50" t="s">
        <v>17</v>
      </c>
      <c r="H108" s="123" t="s">
        <v>423</v>
      </c>
      <c r="I108" s="133">
        <v>6</v>
      </c>
      <c r="J108" s="76" t="s">
        <v>590</v>
      </c>
      <c r="K108" s="51"/>
      <c r="L108" s="33">
        <v>0</v>
      </c>
      <c r="M108" s="33">
        <v>0</v>
      </c>
      <c r="N108" s="33">
        <v>0</v>
      </c>
      <c r="O108" s="33">
        <v>0</v>
      </c>
      <c r="P108" s="33">
        <v>0</v>
      </c>
      <c r="Q108" s="100">
        <f t="shared" si="5"/>
        <v>0</v>
      </c>
      <c r="R108" s="229">
        <f t="shared" si="4"/>
        <v>0</v>
      </c>
    </row>
    <row r="109" spans="1:18" ht="15.75" customHeight="1" x14ac:dyDescent="0.2">
      <c r="A109" s="133">
        <v>103</v>
      </c>
      <c r="B109" s="101" t="s">
        <v>658</v>
      </c>
      <c r="C109" s="101" t="s">
        <v>266</v>
      </c>
      <c r="D109" s="101" t="s">
        <v>234</v>
      </c>
      <c r="E109" s="80" t="s">
        <v>26</v>
      </c>
      <c r="F109" s="78">
        <v>40461</v>
      </c>
      <c r="G109" s="50" t="s">
        <v>17</v>
      </c>
      <c r="H109" s="101" t="s">
        <v>422</v>
      </c>
      <c r="I109" s="80">
        <v>6</v>
      </c>
      <c r="J109" s="101" t="s">
        <v>819</v>
      </c>
      <c r="K109" s="51"/>
      <c r="L109" s="33">
        <v>0</v>
      </c>
      <c r="M109" s="33">
        <v>0</v>
      </c>
      <c r="N109" s="33">
        <v>0</v>
      </c>
      <c r="O109" s="33">
        <v>0</v>
      </c>
      <c r="P109" s="33">
        <v>0</v>
      </c>
      <c r="Q109" s="100">
        <f t="shared" si="5"/>
        <v>0</v>
      </c>
      <c r="R109" s="229">
        <f t="shared" si="4"/>
        <v>0</v>
      </c>
    </row>
    <row r="110" spans="1:18" ht="15.75" customHeight="1" x14ac:dyDescent="0.2">
      <c r="A110" s="133">
        <v>104</v>
      </c>
      <c r="B110" s="101" t="s">
        <v>650</v>
      </c>
      <c r="C110" s="101" t="s">
        <v>385</v>
      </c>
      <c r="D110" s="101" t="s">
        <v>651</v>
      </c>
      <c r="E110" s="133" t="s">
        <v>26</v>
      </c>
      <c r="F110" s="122">
        <v>40641</v>
      </c>
      <c r="G110" s="50" t="s">
        <v>17</v>
      </c>
      <c r="H110" s="101" t="s">
        <v>422</v>
      </c>
      <c r="I110" s="80">
        <v>6</v>
      </c>
      <c r="J110" s="101" t="s">
        <v>816</v>
      </c>
      <c r="K110" s="51"/>
      <c r="L110" s="33">
        <v>0</v>
      </c>
      <c r="M110" s="33">
        <v>0</v>
      </c>
      <c r="N110" s="33">
        <v>0</v>
      </c>
      <c r="O110" s="33">
        <v>0</v>
      </c>
      <c r="P110" s="33">
        <v>0</v>
      </c>
      <c r="Q110" s="100">
        <f t="shared" si="5"/>
        <v>0</v>
      </c>
      <c r="R110" s="229">
        <f t="shared" si="4"/>
        <v>0</v>
      </c>
    </row>
    <row r="111" spans="1:18" ht="15.75" customHeight="1" x14ac:dyDescent="0.2">
      <c r="A111" s="133">
        <v>105</v>
      </c>
      <c r="B111" s="123" t="s">
        <v>785</v>
      </c>
      <c r="C111" s="123" t="s">
        <v>786</v>
      </c>
      <c r="D111" s="123" t="s">
        <v>787</v>
      </c>
      <c r="E111" s="133" t="s">
        <v>26</v>
      </c>
      <c r="F111" s="122">
        <v>40378</v>
      </c>
      <c r="G111" s="50" t="s">
        <v>17</v>
      </c>
      <c r="H111" s="123" t="s">
        <v>421</v>
      </c>
      <c r="I111" s="133">
        <v>6</v>
      </c>
      <c r="J111" s="123" t="s">
        <v>831</v>
      </c>
      <c r="K111" s="51"/>
      <c r="L111" s="33">
        <v>0</v>
      </c>
      <c r="M111" s="33">
        <v>0</v>
      </c>
      <c r="N111" s="33">
        <v>0</v>
      </c>
      <c r="O111" s="33">
        <v>0</v>
      </c>
      <c r="P111" s="33">
        <v>0</v>
      </c>
      <c r="Q111" s="100">
        <f t="shared" si="5"/>
        <v>0</v>
      </c>
      <c r="R111" s="229">
        <f t="shared" si="4"/>
        <v>0</v>
      </c>
    </row>
    <row r="112" spans="1:18" ht="15.75" customHeight="1" x14ac:dyDescent="0.2">
      <c r="A112" s="133">
        <v>106</v>
      </c>
      <c r="B112" s="83" t="s">
        <v>608</v>
      </c>
      <c r="C112" s="83" t="s">
        <v>609</v>
      </c>
      <c r="D112" s="83" t="s">
        <v>85</v>
      </c>
      <c r="E112" s="114" t="s">
        <v>309</v>
      </c>
      <c r="F112" s="120">
        <v>40315</v>
      </c>
      <c r="G112" s="50" t="s">
        <v>17</v>
      </c>
      <c r="H112" s="81" t="s">
        <v>807</v>
      </c>
      <c r="I112" s="114">
        <v>6</v>
      </c>
      <c r="J112" s="83" t="s">
        <v>810</v>
      </c>
      <c r="K112" s="51"/>
      <c r="L112" s="33">
        <v>0</v>
      </c>
      <c r="M112" s="33">
        <v>0</v>
      </c>
      <c r="N112" s="33">
        <v>0</v>
      </c>
      <c r="O112" s="33">
        <v>0</v>
      </c>
      <c r="P112" s="33">
        <v>0</v>
      </c>
      <c r="Q112" s="100">
        <f t="shared" si="5"/>
        <v>0</v>
      </c>
      <c r="R112" s="229">
        <f t="shared" si="4"/>
        <v>0</v>
      </c>
    </row>
    <row r="113" spans="1:18" ht="15.75" customHeight="1" x14ac:dyDescent="0.2">
      <c r="A113" s="133">
        <v>107</v>
      </c>
      <c r="B113" s="101" t="s">
        <v>613</v>
      </c>
      <c r="C113" s="101" t="s">
        <v>45</v>
      </c>
      <c r="D113" s="101" t="s">
        <v>315</v>
      </c>
      <c r="E113" s="133" t="s">
        <v>33</v>
      </c>
      <c r="F113" s="122">
        <v>40228</v>
      </c>
      <c r="G113" s="50" t="s">
        <v>17</v>
      </c>
      <c r="H113" s="101" t="s">
        <v>416</v>
      </c>
      <c r="I113" s="114">
        <v>6</v>
      </c>
      <c r="J113" s="123" t="s">
        <v>812</v>
      </c>
      <c r="K113" s="51"/>
      <c r="L113" s="33">
        <v>0</v>
      </c>
      <c r="M113" s="33">
        <v>0</v>
      </c>
      <c r="N113" s="33">
        <v>0</v>
      </c>
      <c r="O113" s="33">
        <v>0</v>
      </c>
      <c r="P113" s="33">
        <v>0</v>
      </c>
      <c r="Q113" s="100">
        <f t="shared" si="5"/>
        <v>0</v>
      </c>
      <c r="R113" s="229">
        <f t="shared" si="4"/>
        <v>0</v>
      </c>
    </row>
    <row r="114" spans="1:18" ht="15.75" customHeight="1" x14ac:dyDescent="0.2">
      <c r="A114" s="133">
        <v>108</v>
      </c>
      <c r="B114" s="101" t="s">
        <v>699</v>
      </c>
      <c r="C114" s="101" t="s">
        <v>700</v>
      </c>
      <c r="D114" s="101" t="s">
        <v>701</v>
      </c>
      <c r="E114" s="133" t="s">
        <v>33</v>
      </c>
      <c r="F114" s="122">
        <v>40301</v>
      </c>
      <c r="G114" s="50" t="s">
        <v>17</v>
      </c>
      <c r="H114" s="101" t="s">
        <v>425</v>
      </c>
      <c r="I114" s="114">
        <v>6</v>
      </c>
      <c r="J114" s="123" t="s">
        <v>822</v>
      </c>
      <c r="K114" s="51"/>
      <c r="L114" s="33">
        <v>0</v>
      </c>
      <c r="M114" s="33">
        <v>0</v>
      </c>
      <c r="N114" s="33">
        <v>0</v>
      </c>
      <c r="O114" s="33">
        <v>0</v>
      </c>
      <c r="P114" s="33">
        <v>0</v>
      </c>
      <c r="Q114" s="100">
        <f t="shared" si="5"/>
        <v>0</v>
      </c>
      <c r="R114" s="229">
        <f t="shared" si="4"/>
        <v>0</v>
      </c>
    </row>
    <row r="115" spans="1:18" ht="15.75" customHeight="1" x14ac:dyDescent="0.2">
      <c r="A115" s="133">
        <v>109</v>
      </c>
      <c r="B115" s="41" t="s">
        <v>633</v>
      </c>
      <c r="C115" s="41" t="s">
        <v>634</v>
      </c>
      <c r="D115" s="41" t="s">
        <v>46</v>
      </c>
      <c r="E115" s="122" t="s">
        <v>33</v>
      </c>
      <c r="F115" s="122">
        <v>40361</v>
      </c>
      <c r="G115" s="102" t="s">
        <v>17</v>
      </c>
      <c r="H115" s="85" t="s">
        <v>417</v>
      </c>
      <c r="I115" s="86">
        <v>6</v>
      </c>
      <c r="J115" s="41" t="s">
        <v>813</v>
      </c>
      <c r="K115" s="51"/>
      <c r="L115" s="33">
        <v>0</v>
      </c>
      <c r="M115" s="33">
        <v>0</v>
      </c>
      <c r="N115" s="33">
        <v>0</v>
      </c>
      <c r="O115" s="33">
        <v>0</v>
      </c>
      <c r="P115" s="33">
        <v>0</v>
      </c>
      <c r="Q115" s="381">
        <f t="shared" si="5"/>
        <v>0</v>
      </c>
      <c r="R115" s="229">
        <f t="shared" si="4"/>
        <v>0</v>
      </c>
    </row>
  </sheetData>
  <sortState ref="A7:R143">
    <sortCondition descending="1" ref="Q7:Q143"/>
  </sortState>
  <dataValidations count="4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 H7:H58">
      <formula1>"4,5,6,7,8,9,10,11"</formula1>
    </dataValidation>
    <dataValidation type="list" allowBlank="1" sqref="E7:E58">
      <formula1>"м,ж"</formula1>
    </dataValidation>
    <dataValidation type="list" allowBlank="1" sqref="I7:I58">
      <formula1>"победитель,призер,участник"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66"/>
  <sheetViews>
    <sheetView workbookViewId="0">
      <selection activeCell="G59" sqref="G59"/>
    </sheetView>
  </sheetViews>
  <sheetFormatPr defaultColWidth="12.5703125" defaultRowHeight="15.75" customHeight="1" x14ac:dyDescent="0.2"/>
  <cols>
    <col min="1" max="1" width="5.28515625" customWidth="1"/>
    <col min="2" max="2" width="15.140625" customWidth="1"/>
    <col min="5" max="5" width="5.5703125" customWidth="1"/>
    <col min="7" max="7" width="8.42578125" style="17" customWidth="1"/>
    <col min="8" max="8" width="27.85546875" style="363" customWidth="1"/>
    <col min="9" max="9" width="5.28515625" customWidth="1"/>
    <col min="10" max="10" width="33.42578125" style="32" customWidth="1"/>
    <col min="11" max="11" width="20.5703125" customWidth="1"/>
    <col min="12" max="16" width="5.7109375" style="34" customWidth="1"/>
    <col min="17" max="17" width="6.85546875" customWidth="1"/>
    <col min="18" max="18" width="8.140625" style="223" customWidth="1"/>
  </cols>
  <sheetData>
    <row r="1" spans="1:18" ht="12.75" x14ac:dyDescent="0.2">
      <c r="A1" s="1" t="s">
        <v>0</v>
      </c>
      <c r="B1" s="2" t="s">
        <v>22</v>
      </c>
      <c r="C1" s="2"/>
      <c r="D1" s="2"/>
      <c r="E1" s="2"/>
      <c r="F1" s="2"/>
      <c r="G1" s="72"/>
      <c r="H1" s="361"/>
      <c r="I1" s="5"/>
      <c r="J1" s="5"/>
    </row>
    <row r="2" spans="1:18" ht="12.75" x14ac:dyDescent="0.2">
      <c r="A2" s="5"/>
      <c r="B2" s="3" t="s">
        <v>2</v>
      </c>
      <c r="C2" s="4" t="s">
        <v>3</v>
      </c>
      <c r="D2" s="5" t="s">
        <v>0</v>
      </c>
      <c r="E2" s="5"/>
      <c r="F2" s="5"/>
      <c r="G2" s="73"/>
      <c r="H2" s="361"/>
      <c r="I2" s="5"/>
      <c r="J2" s="5"/>
    </row>
    <row r="3" spans="1:18" ht="12.75" x14ac:dyDescent="0.2">
      <c r="A3" s="5"/>
      <c r="B3" s="3" t="s">
        <v>4</v>
      </c>
      <c r="C3" s="5" t="s">
        <v>5</v>
      </c>
      <c r="D3" s="5"/>
      <c r="E3" s="5"/>
      <c r="F3" s="5"/>
      <c r="G3" s="73"/>
      <c r="H3" s="361"/>
      <c r="I3" s="5"/>
      <c r="J3" s="5"/>
    </row>
    <row r="4" spans="1:18" ht="12.75" x14ac:dyDescent="0.2">
      <c r="A4" s="5"/>
      <c r="B4" s="3" t="s">
        <v>6</v>
      </c>
      <c r="C4" s="5">
        <v>7</v>
      </c>
      <c r="D4" s="5"/>
      <c r="E4" s="5"/>
      <c r="F4" s="5"/>
      <c r="G4" s="73"/>
      <c r="H4" s="361"/>
      <c r="I4" s="5"/>
      <c r="J4" s="5"/>
    </row>
    <row r="5" spans="1:18" ht="12.75" x14ac:dyDescent="0.2">
      <c r="A5" s="5"/>
      <c r="B5" s="6" t="s">
        <v>7</v>
      </c>
      <c r="C5" s="5">
        <v>35</v>
      </c>
      <c r="D5" s="5"/>
      <c r="E5" s="5"/>
      <c r="F5" s="7"/>
      <c r="G5" s="73"/>
      <c r="H5" s="361"/>
      <c r="I5" s="5"/>
      <c r="J5" s="5"/>
    </row>
    <row r="6" spans="1:18" s="17" customFormat="1" ht="12.75" x14ac:dyDescent="0.2">
      <c r="A6" s="19" t="s">
        <v>11</v>
      </c>
      <c r="B6" s="19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60" t="s">
        <v>17</v>
      </c>
      <c r="H6" s="362" t="s">
        <v>18</v>
      </c>
      <c r="I6" s="19" t="s">
        <v>6</v>
      </c>
      <c r="J6" s="19" t="s">
        <v>19</v>
      </c>
      <c r="K6" s="19" t="s">
        <v>20</v>
      </c>
      <c r="L6" s="19">
        <v>1</v>
      </c>
      <c r="M6" s="19">
        <v>2</v>
      </c>
      <c r="N6" s="19">
        <v>3</v>
      </c>
      <c r="O6" s="19">
        <v>4</v>
      </c>
      <c r="P6" s="19">
        <v>5</v>
      </c>
      <c r="Q6" s="19" t="s">
        <v>21</v>
      </c>
      <c r="R6" s="224" t="s">
        <v>23</v>
      </c>
    </row>
    <row r="7" spans="1:18" s="52" customFormat="1" x14ac:dyDescent="0.2">
      <c r="A7" s="133">
        <v>1</v>
      </c>
      <c r="B7" s="123" t="s">
        <v>890</v>
      </c>
      <c r="C7" s="123" t="s">
        <v>133</v>
      </c>
      <c r="D7" s="123" t="s">
        <v>44</v>
      </c>
      <c r="E7" s="133" t="s">
        <v>33</v>
      </c>
      <c r="F7" s="122">
        <v>40059</v>
      </c>
      <c r="G7" s="102" t="s">
        <v>17</v>
      </c>
      <c r="H7" s="123" t="s">
        <v>423</v>
      </c>
      <c r="I7" s="133">
        <v>7</v>
      </c>
      <c r="J7" s="123" t="s">
        <v>934</v>
      </c>
      <c r="K7" s="51" t="s">
        <v>1188</v>
      </c>
      <c r="L7" s="51">
        <v>7</v>
      </c>
      <c r="M7" s="51">
        <v>7</v>
      </c>
      <c r="N7" s="51">
        <v>7</v>
      </c>
      <c r="O7" s="51">
        <v>7</v>
      </c>
      <c r="P7" s="51">
        <v>7</v>
      </c>
      <c r="Q7" s="51">
        <f t="shared" ref="Q7:Q38" si="0">SUM(L7+M7+N7+O7+P7)</f>
        <v>35</v>
      </c>
      <c r="R7" s="225">
        <f>Q7*100/35</f>
        <v>100</v>
      </c>
    </row>
    <row r="8" spans="1:18" s="52" customFormat="1" x14ac:dyDescent="0.2">
      <c r="A8" s="133">
        <v>2</v>
      </c>
      <c r="B8" s="41" t="s">
        <v>853</v>
      </c>
      <c r="C8" s="41" t="s">
        <v>804</v>
      </c>
      <c r="D8" s="41" t="s">
        <v>170</v>
      </c>
      <c r="E8" s="122" t="s">
        <v>26</v>
      </c>
      <c r="F8" s="122">
        <v>39965</v>
      </c>
      <c r="G8" s="102" t="s">
        <v>17</v>
      </c>
      <c r="H8" s="41" t="s">
        <v>417</v>
      </c>
      <c r="I8" s="133">
        <v>7</v>
      </c>
      <c r="J8" s="41" t="s">
        <v>581</v>
      </c>
      <c r="K8" s="51" t="s">
        <v>1188</v>
      </c>
      <c r="L8" s="51">
        <v>7</v>
      </c>
      <c r="M8" s="51">
        <v>7</v>
      </c>
      <c r="N8" s="51">
        <v>7</v>
      </c>
      <c r="O8" s="51">
        <v>7</v>
      </c>
      <c r="P8" s="51">
        <v>7</v>
      </c>
      <c r="Q8" s="51">
        <f t="shared" si="0"/>
        <v>35</v>
      </c>
      <c r="R8" s="225">
        <f t="shared" ref="R8:R66" si="1">Q8*100/35</f>
        <v>100</v>
      </c>
    </row>
    <row r="9" spans="1:18" s="52" customFormat="1" x14ac:dyDescent="0.2">
      <c r="A9" s="133">
        <v>3</v>
      </c>
      <c r="B9" s="123" t="s">
        <v>878</v>
      </c>
      <c r="C9" s="123" t="s">
        <v>879</v>
      </c>
      <c r="D9" s="123" t="s">
        <v>82</v>
      </c>
      <c r="E9" s="133" t="s">
        <v>26</v>
      </c>
      <c r="F9" s="122">
        <v>40080</v>
      </c>
      <c r="G9" s="102" t="s">
        <v>17</v>
      </c>
      <c r="H9" s="123" t="s">
        <v>423</v>
      </c>
      <c r="I9" s="133">
        <v>7</v>
      </c>
      <c r="J9" s="123" t="s">
        <v>588</v>
      </c>
      <c r="K9" s="51" t="s">
        <v>1188</v>
      </c>
      <c r="L9" s="51">
        <v>7</v>
      </c>
      <c r="M9" s="51">
        <v>7</v>
      </c>
      <c r="N9" s="51">
        <v>7</v>
      </c>
      <c r="O9" s="51">
        <v>7</v>
      </c>
      <c r="P9" s="51">
        <v>7</v>
      </c>
      <c r="Q9" s="51">
        <f t="shared" si="0"/>
        <v>35</v>
      </c>
      <c r="R9" s="225">
        <f t="shared" si="1"/>
        <v>100</v>
      </c>
    </row>
    <row r="10" spans="1:18" s="52" customFormat="1" x14ac:dyDescent="0.2">
      <c r="A10" s="133">
        <v>4</v>
      </c>
      <c r="B10" s="46" t="s">
        <v>861</v>
      </c>
      <c r="C10" s="46" t="s">
        <v>862</v>
      </c>
      <c r="D10" s="46" t="s">
        <v>278</v>
      </c>
      <c r="E10" s="122" t="s">
        <v>26</v>
      </c>
      <c r="F10" s="120">
        <v>40113</v>
      </c>
      <c r="G10" s="102" t="s">
        <v>17</v>
      </c>
      <c r="H10" s="83" t="s">
        <v>420</v>
      </c>
      <c r="I10" s="114">
        <v>7</v>
      </c>
      <c r="J10" s="46" t="s">
        <v>582</v>
      </c>
      <c r="K10" s="51" t="s">
        <v>1188</v>
      </c>
      <c r="L10" s="51">
        <v>7</v>
      </c>
      <c r="M10" s="51">
        <v>7</v>
      </c>
      <c r="N10" s="51">
        <v>7</v>
      </c>
      <c r="O10" s="51">
        <v>7</v>
      </c>
      <c r="P10" s="51">
        <v>7</v>
      </c>
      <c r="Q10" s="51">
        <f t="shared" si="0"/>
        <v>35</v>
      </c>
      <c r="R10" s="225">
        <f t="shared" si="1"/>
        <v>100</v>
      </c>
    </row>
    <row r="11" spans="1:18" s="52" customFormat="1" x14ac:dyDescent="0.2">
      <c r="A11" s="133">
        <v>5</v>
      </c>
      <c r="B11" s="123" t="s">
        <v>925</v>
      </c>
      <c r="C11" s="123" t="s">
        <v>89</v>
      </c>
      <c r="D11" s="123" t="s">
        <v>701</v>
      </c>
      <c r="E11" s="133" t="s">
        <v>376</v>
      </c>
      <c r="F11" s="122">
        <v>40016</v>
      </c>
      <c r="G11" s="102" t="s">
        <v>17</v>
      </c>
      <c r="H11" s="123" t="s">
        <v>430</v>
      </c>
      <c r="I11" s="133">
        <v>7</v>
      </c>
      <c r="J11" s="123" t="s">
        <v>936</v>
      </c>
      <c r="K11" s="51" t="s">
        <v>1189</v>
      </c>
      <c r="L11" s="51">
        <v>5</v>
      </c>
      <c r="M11" s="51">
        <v>7</v>
      </c>
      <c r="N11" s="51">
        <v>7</v>
      </c>
      <c r="O11" s="51">
        <v>7</v>
      </c>
      <c r="P11" s="51">
        <v>7</v>
      </c>
      <c r="Q11" s="51">
        <f t="shared" si="0"/>
        <v>33</v>
      </c>
      <c r="R11" s="225">
        <f t="shared" si="1"/>
        <v>94.285714285714292</v>
      </c>
    </row>
    <row r="12" spans="1:18" s="52" customFormat="1" ht="47.25" x14ac:dyDescent="0.2">
      <c r="A12" s="133">
        <v>6</v>
      </c>
      <c r="B12" s="83" t="s">
        <v>836</v>
      </c>
      <c r="C12" s="83" t="s">
        <v>837</v>
      </c>
      <c r="D12" s="83" t="s">
        <v>192</v>
      </c>
      <c r="E12" s="114" t="s">
        <v>26</v>
      </c>
      <c r="F12" s="120">
        <v>39829</v>
      </c>
      <c r="G12" s="102" t="s">
        <v>17</v>
      </c>
      <c r="H12" s="360" t="s">
        <v>807</v>
      </c>
      <c r="I12" s="114">
        <v>7</v>
      </c>
      <c r="J12" s="46" t="s">
        <v>810</v>
      </c>
      <c r="K12" s="51" t="s">
        <v>1189</v>
      </c>
      <c r="L12" s="51">
        <v>5</v>
      </c>
      <c r="M12" s="51">
        <v>7</v>
      </c>
      <c r="N12" s="51">
        <v>7</v>
      </c>
      <c r="O12" s="51">
        <v>7</v>
      </c>
      <c r="P12" s="51">
        <v>7</v>
      </c>
      <c r="Q12" s="51">
        <f t="shared" si="0"/>
        <v>33</v>
      </c>
      <c r="R12" s="225">
        <f t="shared" si="1"/>
        <v>94.285714285714292</v>
      </c>
    </row>
    <row r="13" spans="1:18" s="52" customFormat="1" x14ac:dyDescent="0.2">
      <c r="A13" s="133">
        <v>7</v>
      </c>
      <c r="B13" s="123" t="s">
        <v>895</v>
      </c>
      <c r="C13" s="123" t="s">
        <v>319</v>
      </c>
      <c r="D13" s="123" t="s">
        <v>38</v>
      </c>
      <c r="E13" s="133" t="s">
        <v>26</v>
      </c>
      <c r="F13" s="122">
        <v>40179</v>
      </c>
      <c r="G13" s="102" t="s">
        <v>17</v>
      </c>
      <c r="H13" s="123" t="s">
        <v>423</v>
      </c>
      <c r="I13" s="133">
        <v>7</v>
      </c>
      <c r="J13" s="123" t="s">
        <v>933</v>
      </c>
      <c r="K13" s="51" t="s">
        <v>1189</v>
      </c>
      <c r="L13" s="51">
        <v>2</v>
      </c>
      <c r="M13" s="51">
        <v>7</v>
      </c>
      <c r="N13" s="51">
        <v>7</v>
      </c>
      <c r="O13" s="51">
        <v>7</v>
      </c>
      <c r="P13" s="51">
        <v>7</v>
      </c>
      <c r="Q13" s="51">
        <f t="shared" si="0"/>
        <v>30</v>
      </c>
      <c r="R13" s="225">
        <f t="shared" si="1"/>
        <v>85.714285714285708</v>
      </c>
    </row>
    <row r="14" spans="1:18" s="52" customFormat="1" ht="47.25" x14ac:dyDescent="0.2">
      <c r="A14" s="133">
        <v>8</v>
      </c>
      <c r="B14" s="83" t="s">
        <v>838</v>
      </c>
      <c r="C14" s="83" t="s">
        <v>839</v>
      </c>
      <c r="D14" s="83" t="s">
        <v>236</v>
      </c>
      <c r="E14" s="114" t="s">
        <v>26</v>
      </c>
      <c r="F14" s="120">
        <v>39855</v>
      </c>
      <c r="G14" s="102" t="s">
        <v>17</v>
      </c>
      <c r="H14" s="360" t="s">
        <v>807</v>
      </c>
      <c r="I14" s="114">
        <v>7</v>
      </c>
      <c r="J14" s="46" t="s">
        <v>810</v>
      </c>
      <c r="K14" s="51" t="s">
        <v>1189</v>
      </c>
      <c r="L14" s="51">
        <v>7</v>
      </c>
      <c r="M14" s="51">
        <v>7</v>
      </c>
      <c r="N14" s="51">
        <v>7</v>
      </c>
      <c r="O14" s="51">
        <v>7</v>
      </c>
      <c r="P14" s="51">
        <v>0</v>
      </c>
      <c r="Q14" s="51">
        <f t="shared" si="0"/>
        <v>28</v>
      </c>
      <c r="R14" s="225">
        <f t="shared" si="1"/>
        <v>80</v>
      </c>
    </row>
    <row r="15" spans="1:18" s="52" customFormat="1" x14ac:dyDescent="0.2">
      <c r="A15" s="133">
        <v>9</v>
      </c>
      <c r="B15" s="101" t="s">
        <v>324</v>
      </c>
      <c r="C15" s="101" t="s">
        <v>84</v>
      </c>
      <c r="D15" s="101" t="s">
        <v>315</v>
      </c>
      <c r="E15" s="133" t="s">
        <v>33</v>
      </c>
      <c r="F15" s="122">
        <v>40215</v>
      </c>
      <c r="G15" s="102" t="s">
        <v>17</v>
      </c>
      <c r="H15" s="101" t="s">
        <v>422</v>
      </c>
      <c r="I15" s="133">
        <v>7</v>
      </c>
      <c r="J15" s="101" t="s">
        <v>932</v>
      </c>
      <c r="K15" s="51" t="s">
        <v>1189</v>
      </c>
      <c r="L15" s="51">
        <v>7</v>
      </c>
      <c r="M15" s="51">
        <v>7</v>
      </c>
      <c r="N15" s="51">
        <v>7</v>
      </c>
      <c r="O15" s="51">
        <v>0</v>
      </c>
      <c r="P15" s="51">
        <v>7</v>
      </c>
      <c r="Q15" s="51">
        <f t="shared" si="0"/>
        <v>28</v>
      </c>
      <c r="R15" s="225">
        <f t="shared" si="1"/>
        <v>80</v>
      </c>
    </row>
    <row r="16" spans="1:18" s="52" customFormat="1" x14ac:dyDescent="0.2">
      <c r="A16" s="133">
        <v>10</v>
      </c>
      <c r="B16" s="41" t="s">
        <v>852</v>
      </c>
      <c r="C16" s="41" t="s">
        <v>611</v>
      </c>
      <c r="D16" s="41" t="s">
        <v>69</v>
      </c>
      <c r="E16" s="122" t="s">
        <v>26</v>
      </c>
      <c r="F16" s="122">
        <v>39898</v>
      </c>
      <c r="G16" s="102" t="s">
        <v>17</v>
      </c>
      <c r="H16" s="41" t="s">
        <v>417</v>
      </c>
      <c r="I16" s="133">
        <v>7</v>
      </c>
      <c r="J16" s="41" t="s">
        <v>930</v>
      </c>
      <c r="K16" s="51" t="s">
        <v>1189</v>
      </c>
      <c r="L16" s="51">
        <v>7</v>
      </c>
      <c r="M16" s="51">
        <v>7</v>
      </c>
      <c r="N16" s="51">
        <v>0</v>
      </c>
      <c r="O16" s="51">
        <v>7</v>
      </c>
      <c r="P16" s="51">
        <v>7</v>
      </c>
      <c r="Q16" s="51">
        <f t="shared" si="0"/>
        <v>28</v>
      </c>
      <c r="R16" s="225">
        <f t="shared" si="1"/>
        <v>80</v>
      </c>
    </row>
    <row r="17" spans="1:18" s="52" customFormat="1" x14ac:dyDescent="0.2">
      <c r="A17" s="133">
        <v>11</v>
      </c>
      <c r="B17" s="101" t="s">
        <v>250</v>
      </c>
      <c r="C17" s="101" t="s">
        <v>906</v>
      </c>
      <c r="D17" s="101" t="s">
        <v>160</v>
      </c>
      <c r="E17" s="133" t="s">
        <v>33</v>
      </c>
      <c r="F17" s="122">
        <v>40143</v>
      </c>
      <c r="G17" s="102" t="s">
        <v>17</v>
      </c>
      <c r="H17" s="101" t="s">
        <v>426</v>
      </c>
      <c r="I17" s="133">
        <v>7</v>
      </c>
      <c r="J17" s="101" t="s">
        <v>935</v>
      </c>
      <c r="K17" s="51" t="s">
        <v>1189</v>
      </c>
      <c r="L17" s="51">
        <v>5</v>
      </c>
      <c r="M17" s="51">
        <v>7</v>
      </c>
      <c r="N17" s="51">
        <v>7</v>
      </c>
      <c r="O17" s="51">
        <v>7</v>
      </c>
      <c r="P17" s="51">
        <v>0</v>
      </c>
      <c r="Q17" s="51">
        <f t="shared" si="0"/>
        <v>26</v>
      </c>
      <c r="R17" s="225">
        <f t="shared" si="1"/>
        <v>74.285714285714292</v>
      </c>
    </row>
    <row r="18" spans="1:18" s="52" customFormat="1" x14ac:dyDescent="0.2">
      <c r="A18" s="133">
        <v>12</v>
      </c>
      <c r="B18" s="123" t="s">
        <v>919</v>
      </c>
      <c r="C18" s="123" t="s">
        <v>920</v>
      </c>
      <c r="D18" s="123" t="s">
        <v>148</v>
      </c>
      <c r="E18" s="133" t="s">
        <v>26</v>
      </c>
      <c r="F18" s="122">
        <v>39925</v>
      </c>
      <c r="G18" s="102" t="s">
        <v>17</v>
      </c>
      <c r="H18" s="161" t="s">
        <v>428</v>
      </c>
      <c r="I18" s="133">
        <v>7</v>
      </c>
      <c r="J18" s="101" t="s">
        <v>603</v>
      </c>
      <c r="K18" s="51" t="s">
        <v>1189</v>
      </c>
      <c r="L18" s="51">
        <v>3</v>
      </c>
      <c r="M18" s="51">
        <v>7</v>
      </c>
      <c r="N18" s="51">
        <v>7</v>
      </c>
      <c r="O18" s="51">
        <v>7</v>
      </c>
      <c r="P18" s="51">
        <v>0</v>
      </c>
      <c r="Q18" s="51">
        <f t="shared" si="0"/>
        <v>24</v>
      </c>
      <c r="R18" s="225">
        <f t="shared" si="1"/>
        <v>68.571428571428569</v>
      </c>
    </row>
    <row r="19" spans="1:18" s="52" customFormat="1" x14ac:dyDescent="0.2">
      <c r="A19" s="133">
        <v>13</v>
      </c>
      <c r="B19" s="123" t="s">
        <v>870</v>
      </c>
      <c r="C19" s="101" t="s">
        <v>366</v>
      </c>
      <c r="D19" s="101" t="s">
        <v>517</v>
      </c>
      <c r="E19" s="133" t="s">
        <v>26</v>
      </c>
      <c r="F19" s="129">
        <v>40016</v>
      </c>
      <c r="G19" s="102" t="s">
        <v>17</v>
      </c>
      <c r="H19" s="123" t="s">
        <v>423</v>
      </c>
      <c r="I19" s="133">
        <v>7</v>
      </c>
      <c r="J19" s="101" t="s">
        <v>590</v>
      </c>
      <c r="K19" s="51" t="s">
        <v>1189</v>
      </c>
      <c r="L19" s="51">
        <v>1</v>
      </c>
      <c r="M19" s="51">
        <v>7</v>
      </c>
      <c r="N19" s="51">
        <v>7</v>
      </c>
      <c r="O19" s="51">
        <v>7</v>
      </c>
      <c r="P19" s="51">
        <v>1</v>
      </c>
      <c r="Q19" s="51">
        <f t="shared" si="0"/>
        <v>23</v>
      </c>
      <c r="R19" s="225">
        <f t="shared" si="1"/>
        <v>65.714285714285708</v>
      </c>
    </row>
    <row r="20" spans="1:18" s="52" customFormat="1" x14ac:dyDescent="0.2">
      <c r="A20" s="133">
        <v>14</v>
      </c>
      <c r="B20" s="123" t="s">
        <v>915</v>
      </c>
      <c r="C20" s="123" t="s">
        <v>916</v>
      </c>
      <c r="D20" s="123" t="s">
        <v>195</v>
      </c>
      <c r="E20" s="133" t="s">
        <v>33</v>
      </c>
      <c r="F20" s="122">
        <v>39847</v>
      </c>
      <c r="G20" s="102" t="s">
        <v>17</v>
      </c>
      <c r="H20" s="161" t="s">
        <v>428</v>
      </c>
      <c r="I20" s="133">
        <v>7</v>
      </c>
      <c r="J20" s="101" t="s">
        <v>602</v>
      </c>
      <c r="K20" s="51" t="s">
        <v>1189</v>
      </c>
      <c r="L20" s="51">
        <v>1</v>
      </c>
      <c r="M20" s="51">
        <v>7</v>
      </c>
      <c r="N20" s="51">
        <v>7</v>
      </c>
      <c r="O20" s="51">
        <v>0</v>
      </c>
      <c r="P20" s="51">
        <v>7</v>
      </c>
      <c r="Q20" s="51">
        <f t="shared" si="0"/>
        <v>22</v>
      </c>
      <c r="R20" s="225">
        <f t="shared" si="1"/>
        <v>62.857142857142854</v>
      </c>
    </row>
    <row r="21" spans="1:18" s="52" customFormat="1" x14ac:dyDescent="0.2">
      <c r="A21" s="133">
        <v>15</v>
      </c>
      <c r="B21" s="101" t="s">
        <v>911</v>
      </c>
      <c r="C21" s="101" t="s">
        <v>359</v>
      </c>
      <c r="D21" s="101" t="s">
        <v>912</v>
      </c>
      <c r="E21" s="133" t="s">
        <v>26</v>
      </c>
      <c r="F21" s="122">
        <v>40247</v>
      </c>
      <c r="G21" s="102" t="s">
        <v>17</v>
      </c>
      <c r="H21" s="101" t="s">
        <v>428</v>
      </c>
      <c r="I21" s="133">
        <v>7</v>
      </c>
      <c r="J21" s="101" t="s">
        <v>599</v>
      </c>
      <c r="K21" s="51" t="s">
        <v>1189</v>
      </c>
      <c r="L21" s="51">
        <v>1</v>
      </c>
      <c r="M21" s="51">
        <v>7</v>
      </c>
      <c r="N21" s="51">
        <v>7</v>
      </c>
      <c r="O21" s="51">
        <v>7</v>
      </c>
      <c r="P21" s="51">
        <v>0</v>
      </c>
      <c r="Q21" s="51">
        <f t="shared" si="0"/>
        <v>22</v>
      </c>
      <c r="R21" s="225">
        <f t="shared" si="1"/>
        <v>62.857142857142854</v>
      </c>
    </row>
    <row r="22" spans="1:18" s="52" customFormat="1" x14ac:dyDescent="0.2">
      <c r="A22" s="133">
        <v>16</v>
      </c>
      <c r="B22" s="101" t="s">
        <v>872</v>
      </c>
      <c r="C22" s="101" t="s">
        <v>216</v>
      </c>
      <c r="D22" s="101" t="s">
        <v>873</v>
      </c>
      <c r="E22" s="122" t="s">
        <v>26</v>
      </c>
      <c r="F22" s="122">
        <v>40218</v>
      </c>
      <c r="G22" s="102" t="s">
        <v>17</v>
      </c>
      <c r="H22" s="123" t="s">
        <v>423</v>
      </c>
      <c r="I22" s="133">
        <v>7</v>
      </c>
      <c r="J22" s="101" t="s">
        <v>588</v>
      </c>
      <c r="K22" s="51" t="s">
        <v>1189</v>
      </c>
      <c r="L22" s="51">
        <v>7</v>
      </c>
      <c r="M22" s="51">
        <v>7</v>
      </c>
      <c r="N22" s="51">
        <v>1</v>
      </c>
      <c r="O22" s="51">
        <v>7</v>
      </c>
      <c r="P22" s="51">
        <v>0</v>
      </c>
      <c r="Q22" s="51">
        <f t="shared" si="0"/>
        <v>22</v>
      </c>
      <c r="R22" s="225">
        <f t="shared" si="1"/>
        <v>62.857142857142854</v>
      </c>
    </row>
    <row r="23" spans="1:18" s="52" customFormat="1" x14ac:dyDescent="0.2">
      <c r="A23" s="133">
        <v>17</v>
      </c>
      <c r="B23" s="123" t="s">
        <v>868</v>
      </c>
      <c r="C23" s="123" t="s">
        <v>359</v>
      </c>
      <c r="D23" s="123" t="s">
        <v>148</v>
      </c>
      <c r="E23" s="133" t="s">
        <v>26</v>
      </c>
      <c r="F23" s="122">
        <v>40249</v>
      </c>
      <c r="G23" s="102" t="s">
        <v>17</v>
      </c>
      <c r="H23" s="123" t="s">
        <v>421</v>
      </c>
      <c r="I23" s="133">
        <v>7</v>
      </c>
      <c r="J23" s="123" t="s">
        <v>832</v>
      </c>
      <c r="K23" s="51" t="s">
        <v>1189</v>
      </c>
      <c r="L23" s="51">
        <v>1</v>
      </c>
      <c r="M23" s="51">
        <v>7</v>
      </c>
      <c r="N23" s="51">
        <v>0</v>
      </c>
      <c r="O23" s="51">
        <v>7</v>
      </c>
      <c r="P23" s="51">
        <v>7</v>
      </c>
      <c r="Q23" s="51">
        <f t="shared" si="0"/>
        <v>22</v>
      </c>
      <c r="R23" s="225">
        <f t="shared" si="1"/>
        <v>62.857142857142854</v>
      </c>
    </row>
    <row r="24" spans="1:18" s="52" customFormat="1" ht="15.75" customHeight="1" x14ac:dyDescent="0.2">
      <c r="A24" s="133">
        <v>18</v>
      </c>
      <c r="B24" s="83" t="s">
        <v>924</v>
      </c>
      <c r="C24" s="83" t="s">
        <v>372</v>
      </c>
      <c r="D24" s="83" t="s">
        <v>113</v>
      </c>
      <c r="E24" s="114" t="s">
        <v>33</v>
      </c>
      <c r="F24" s="120">
        <v>40002</v>
      </c>
      <c r="G24" s="102" t="s">
        <v>17</v>
      </c>
      <c r="H24" s="84" t="s">
        <v>580</v>
      </c>
      <c r="I24" s="114">
        <v>7</v>
      </c>
      <c r="J24" s="83" t="s">
        <v>828</v>
      </c>
      <c r="K24" s="51" t="s">
        <v>1189</v>
      </c>
      <c r="L24" s="51">
        <v>1</v>
      </c>
      <c r="M24" s="51">
        <v>7</v>
      </c>
      <c r="N24" s="51">
        <v>0</v>
      </c>
      <c r="O24" s="51">
        <v>7</v>
      </c>
      <c r="P24" s="51">
        <v>7</v>
      </c>
      <c r="Q24" s="51">
        <f t="shared" si="0"/>
        <v>22</v>
      </c>
      <c r="R24" s="225">
        <f t="shared" si="1"/>
        <v>62.857142857142854</v>
      </c>
    </row>
    <row r="25" spans="1:18" s="52" customFormat="1" ht="15.75" customHeight="1" x14ac:dyDescent="0.2">
      <c r="A25" s="133">
        <v>19</v>
      </c>
      <c r="B25" s="41" t="s">
        <v>860</v>
      </c>
      <c r="C25" s="41" t="s">
        <v>649</v>
      </c>
      <c r="D25" s="41" t="s">
        <v>82</v>
      </c>
      <c r="E25" s="122" t="s">
        <v>33</v>
      </c>
      <c r="F25" s="122">
        <v>40299</v>
      </c>
      <c r="G25" s="102" t="s">
        <v>17</v>
      </c>
      <c r="H25" s="41" t="s">
        <v>417</v>
      </c>
      <c r="I25" s="133">
        <v>7</v>
      </c>
      <c r="J25" s="41" t="s">
        <v>581</v>
      </c>
      <c r="K25" s="51"/>
      <c r="L25" s="51">
        <v>7</v>
      </c>
      <c r="M25" s="51">
        <v>7</v>
      </c>
      <c r="N25" s="51">
        <v>0</v>
      </c>
      <c r="O25" s="51">
        <v>0</v>
      </c>
      <c r="P25" s="51">
        <v>7</v>
      </c>
      <c r="Q25" s="51">
        <f t="shared" si="0"/>
        <v>21</v>
      </c>
      <c r="R25" s="225">
        <f t="shared" si="1"/>
        <v>60</v>
      </c>
    </row>
    <row r="26" spans="1:18" s="52" customFormat="1" ht="15.75" customHeight="1" x14ac:dyDescent="0.2">
      <c r="A26" s="133">
        <v>20</v>
      </c>
      <c r="B26" s="101" t="s">
        <v>904</v>
      </c>
      <c r="C26" s="101" t="s">
        <v>786</v>
      </c>
      <c r="D26" s="101" t="s">
        <v>905</v>
      </c>
      <c r="E26" s="133" t="s">
        <v>26</v>
      </c>
      <c r="F26" s="122">
        <v>39990</v>
      </c>
      <c r="G26" s="102" t="s">
        <v>17</v>
      </c>
      <c r="H26" s="101" t="s">
        <v>426</v>
      </c>
      <c r="I26" s="133">
        <v>7</v>
      </c>
      <c r="J26" s="101" t="s">
        <v>826</v>
      </c>
      <c r="K26" s="51"/>
      <c r="L26" s="51">
        <v>7</v>
      </c>
      <c r="M26" s="51">
        <v>7</v>
      </c>
      <c r="N26" s="51">
        <v>0</v>
      </c>
      <c r="O26" s="51">
        <v>7</v>
      </c>
      <c r="P26" s="51">
        <v>0</v>
      </c>
      <c r="Q26" s="51">
        <f t="shared" si="0"/>
        <v>21</v>
      </c>
      <c r="R26" s="225">
        <f t="shared" si="1"/>
        <v>60</v>
      </c>
    </row>
    <row r="27" spans="1:18" s="52" customFormat="1" ht="15.75" customHeight="1" x14ac:dyDescent="0.2">
      <c r="A27" s="133">
        <v>21</v>
      </c>
      <c r="B27" s="123" t="s">
        <v>880</v>
      </c>
      <c r="C27" s="123" t="s">
        <v>881</v>
      </c>
      <c r="D27" s="123" t="s">
        <v>147</v>
      </c>
      <c r="E27" s="133" t="s">
        <v>26</v>
      </c>
      <c r="F27" s="122">
        <v>40159</v>
      </c>
      <c r="G27" s="102" t="s">
        <v>17</v>
      </c>
      <c r="H27" s="123" t="s">
        <v>423</v>
      </c>
      <c r="I27" s="133">
        <v>7</v>
      </c>
      <c r="J27" s="123" t="s">
        <v>933</v>
      </c>
      <c r="K27" s="51"/>
      <c r="L27" s="51">
        <v>7</v>
      </c>
      <c r="M27" s="51">
        <v>7</v>
      </c>
      <c r="N27" s="51">
        <v>0</v>
      </c>
      <c r="O27" s="51">
        <v>0</v>
      </c>
      <c r="P27" s="51">
        <v>7</v>
      </c>
      <c r="Q27" s="51">
        <f t="shared" si="0"/>
        <v>21</v>
      </c>
      <c r="R27" s="225">
        <f t="shared" si="1"/>
        <v>60</v>
      </c>
    </row>
    <row r="28" spans="1:18" s="52" customFormat="1" ht="15.75" customHeight="1" x14ac:dyDescent="0.2">
      <c r="A28" s="133">
        <v>22</v>
      </c>
      <c r="B28" s="123" t="s">
        <v>898</v>
      </c>
      <c r="C28" s="123" t="s">
        <v>899</v>
      </c>
      <c r="D28" s="123" t="s">
        <v>334</v>
      </c>
      <c r="E28" s="133" t="s">
        <v>33</v>
      </c>
      <c r="F28" s="122">
        <v>39947</v>
      </c>
      <c r="G28" s="102" t="s">
        <v>17</v>
      </c>
      <c r="H28" s="123" t="s">
        <v>423</v>
      </c>
      <c r="I28" s="133">
        <v>7</v>
      </c>
      <c r="J28" s="123" t="s">
        <v>588</v>
      </c>
      <c r="K28" s="51"/>
      <c r="L28" s="51">
        <v>7</v>
      </c>
      <c r="M28" s="51">
        <v>7</v>
      </c>
      <c r="N28" s="51">
        <v>0</v>
      </c>
      <c r="O28" s="51">
        <v>7</v>
      </c>
      <c r="P28" s="51">
        <v>0</v>
      </c>
      <c r="Q28" s="51">
        <f t="shared" si="0"/>
        <v>21</v>
      </c>
      <c r="R28" s="225">
        <f t="shared" si="1"/>
        <v>60</v>
      </c>
    </row>
    <row r="29" spans="1:18" s="52" customFormat="1" ht="15.75" customHeight="1" x14ac:dyDescent="0.2">
      <c r="A29" s="133">
        <v>23</v>
      </c>
      <c r="B29" s="101" t="s">
        <v>907</v>
      </c>
      <c r="C29" s="101" t="s">
        <v>519</v>
      </c>
      <c r="D29" s="101" t="s">
        <v>875</v>
      </c>
      <c r="E29" s="133" t="s">
        <v>33</v>
      </c>
      <c r="F29" s="122">
        <v>40029</v>
      </c>
      <c r="G29" s="102" t="s">
        <v>17</v>
      </c>
      <c r="H29" s="101" t="s">
        <v>428</v>
      </c>
      <c r="I29" s="133">
        <v>7</v>
      </c>
      <c r="J29" s="101" t="s">
        <v>600</v>
      </c>
      <c r="K29" s="51"/>
      <c r="L29" s="51">
        <v>0</v>
      </c>
      <c r="M29" s="51">
        <v>7</v>
      </c>
      <c r="N29" s="51">
        <v>0</v>
      </c>
      <c r="O29" s="51">
        <v>7</v>
      </c>
      <c r="P29" s="51">
        <v>7</v>
      </c>
      <c r="Q29" s="51">
        <f t="shared" si="0"/>
        <v>21</v>
      </c>
      <c r="R29" s="225">
        <f t="shared" si="1"/>
        <v>60</v>
      </c>
    </row>
    <row r="30" spans="1:18" s="52" customFormat="1" ht="15.75" customHeight="1" x14ac:dyDescent="0.2">
      <c r="A30" s="133">
        <v>24</v>
      </c>
      <c r="B30" s="123" t="s">
        <v>893</v>
      </c>
      <c r="C30" s="123" t="s">
        <v>894</v>
      </c>
      <c r="D30" s="123" t="s">
        <v>875</v>
      </c>
      <c r="E30" s="133" t="s">
        <v>33</v>
      </c>
      <c r="F30" s="122">
        <v>39951</v>
      </c>
      <c r="G30" s="102" t="s">
        <v>17</v>
      </c>
      <c r="H30" s="123" t="s">
        <v>423</v>
      </c>
      <c r="I30" s="133">
        <v>7</v>
      </c>
      <c r="J30" s="123" t="s">
        <v>588</v>
      </c>
      <c r="K30" s="51"/>
      <c r="L30" s="51">
        <v>7</v>
      </c>
      <c r="M30" s="51">
        <v>7</v>
      </c>
      <c r="N30" s="51">
        <v>0</v>
      </c>
      <c r="O30" s="51">
        <v>7</v>
      </c>
      <c r="P30" s="51">
        <v>0</v>
      </c>
      <c r="Q30" s="51">
        <f t="shared" si="0"/>
        <v>21</v>
      </c>
      <c r="R30" s="225">
        <f t="shared" si="1"/>
        <v>60</v>
      </c>
    </row>
    <row r="31" spans="1:18" s="52" customFormat="1" ht="15.75" customHeight="1" x14ac:dyDescent="0.2">
      <c r="A31" s="133">
        <v>25</v>
      </c>
      <c r="B31" s="123" t="s">
        <v>882</v>
      </c>
      <c r="C31" s="123" t="s">
        <v>883</v>
      </c>
      <c r="D31" s="123" t="s">
        <v>884</v>
      </c>
      <c r="E31" s="133" t="s">
        <v>33</v>
      </c>
      <c r="F31" s="122">
        <v>40083</v>
      </c>
      <c r="G31" s="102" t="s">
        <v>17</v>
      </c>
      <c r="H31" s="123" t="s">
        <v>423</v>
      </c>
      <c r="I31" s="133">
        <v>7</v>
      </c>
      <c r="J31" s="123" t="s">
        <v>590</v>
      </c>
      <c r="K31" s="51"/>
      <c r="L31" s="51">
        <v>7</v>
      </c>
      <c r="M31" s="51">
        <v>7</v>
      </c>
      <c r="N31" s="51">
        <v>7</v>
      </c>
      <c r="O31" s="51">
        <v>0</v>
      </c>
      <c r="P31" s="51">
        <v>0</v>
      </c>
      <c r="Q31" s="51">
        <f t="shared" si="0"/>
        <v>21</v>
      </c>
      <c r="R31" s="225">
        <f t="shared" si="1"/>
        <v>60</v>
      </c>
    </row>
    <row r="32" spans="1:18" s="52" customFormat="1" ht="15.75" customHeight="1" x14ac:dyDescent="0.2">
      <c r="A32" s="133">
        <v>26</v>
      </c>
      <c r="B32" s="46" t="s">
        <v>900</v>
      </c>
      <c r="C32" s="46" t="s">
        <v>901</v>
      </c>
      <c r="D32" s="46" t="s">
        <v>259</v>
      </c>
      <c r="E32" s="133" t="s">
        <v>33</v>
      </c>
      <c r="F32" s="114" t="s">
        <v>1298</v>
      </c>
      <c r="G32" s="102" t="s">
        <v>17</v>
      </c>
      <c r="H32" s="46" t="s">
        <v>578</v>
      </c>
      <c r="I32" s="133">
        <v>7</v>
      </c>
      <c r="J32" s="46" t="s">
        <v>821</v>
      </c>
      <c r="K32" s="51"/>
      <c r="L32" s="51">
        <v>0</v>
      </c>
      <c r="M32" s="51">
        <v>7</v>
      </c>
      <c r="N32" s="51">
        <v>0</v>
      </c>
      <c r="O32" s="51">
        <v>7</v>
      </c>
      <c r="P32" s="51">
        <v>7</v>
      </c>
      <c r="Q32" s="51">
        <f t="shared" si="0"/>
        <v>21</v>
      </c>
      <c r="R32" s="225">
        <f t="shared" si="1"/>
        <v>60</v>
      </c>
    </row>
    <row r="33" spans="1:18" s="52" customFormat="1" ht="15.75" customHeight="1" x14ac:dyDescent="0.2">
      <c r="A33" s="133">
        <v>27</v>
      </c>
      <c r="B33" s="41" t="s">
        <v>854</v>
      </c>
      <c r="C33" s="41" t="s">
        <v>855</v>
      </c>
      <c r="D33" s="41" t="s">
        <v>106</v>
      </c>
      <c r="E33" s="122" t="s">
        <v>26</v>
      </c>
      <c r="F33" s="122">
        <v>40001</v>
      </c>
      <c r="G33" s="102" t="s">
        <v>17</v>
      </c>
      <c r="H33" s="41" t="s">
        <v>417</v>
      </c>
      <c r="I33" s="133">
        <v>7</v>
      </c>
      <c r="J33" s="41" t="s">
        <v>581</v>
      </c>
      <c r="K33" s="51"/>
      <c r="L33" s="51">
        <v>0</v>
      </c>
      <c r="M33" s="51">
        <v>7</v>
      </c>
      <c r="N33" s="51">
        <v>0</v>
      </c>
      <c r="O33" s="51">
        <v>7</v>
      </c>
      <c r="P33" s="51">
        <v>7</v>
      </c>
      <c r="Q33" s="51">
        <f t="shared" si="0"/>
        <v>21</v>
      </c>
      <c r="R33" s="225">
        <f t="shared" si="1"/>
        <v>60</v>
      </c>
    </row>
    <row r="34" spans="1:18" s="52" customFormat="1" ht="15.75" customHeight="1" x14ac:dyDescent="0.2">
      <c r="A34" s="133">
        <v>28</v>
      </c>
      <c r="B34" s="123" t="s">
        <v>885</v>
      </c>
      <c r="C34" s="123" t="s">
        <v>73</v>
      </c>
      <c r="D34" s="123" t="s">
        <v>236</v>
      </c>
      <c r="E34" s="133" t="s">
        <v>26</v>
      </c>
      <c r="F34" s="122">
        <v>40065</v>
      </c>
      <c r="G34" s="102" t="s">
        <v>17</v>
      </c>
      <c r="H34" s="123" t="s">
        <v>423</v>
      </c>
      <c r="I34" s="133">
        <v>7</v>
      </c>
      <c r="J34" s="123" t="s">
        <v>934</v>
      </c>
      <c r="K34" s="51"/>
      <c r="L34" s="51">
        <v>7</v>
      </c>
      <c r="M34" s="51">
        <v>7</v>
      </c>
      <c r="N34" s="51">
        <v>0</v>
      </c>
      <c r="O34" s="51">
        <v>0</v>
      </c>
      <c r="P34" s="51">
        <v>7</v>
      </c>
      <c r="Q34" s="51">
        <f t="shared" si="0"/>
        <v>21</v>
      </c>
      <c r="R34" s="225">
        <f t="shared" si="1"/>
        <v>60</v>
      </c>
    </row>
    <row r="35" spans="1:18" s="52" customFormat="1" ht="15.75" customHeight="1" x14ac:dyDescent="0.2">
      <c r="A35" s="133">
        <v>29</v>
      </c>
      <c r="B35" s="13" t="s">
        <v>250</v>
      </c>
      <c r="C35" s="13" t="s">
        <v>372</v>
      </c>
      <c r="D35" s="13" t="s">
        <v>1186</v>
      </c>
      <c r="E35" s="13" t="s">
        <v>10</v>
      </c>
      <c r="F35" s="358">
        <v>39925</v>
      </c>
      <c r="G35" s="102" t="s">
        <v>17</v>
      </c>
      <c r="H35" s="101" t="s">
        <v>1185</v>
      </c>
      <c r="I35" s="133">
        <v>7</v>
      </c>
      <c r="J35" s="364" t="s">
        <v>1166</v>
      </c>
      <c r="K35" s="13"/>
      <c r="L35" s="33">
        <v>0</v>
      </c>
      <c r="M35" s="33">
        <v>7</v>
      </c>
      <c r="N35" s="33">
        <v>0</v>
      </c>
      <c r="O35" s="33">
        <v>7</v>
      </c>
      <c r="P35" s="33">
        <v>7</v>
      </c>
      <c r="Q35" s="51">
        <f t="shared" si="0"/>
        <v>21</v>
      </c>
      <c r="R35" s="225">
        <f t="shared" si="1"/>
        <v>60</v>
      </c>
    </row>
    <row r="36" spans="1:18" s="52" customFormat="1" ht="15.75" customHeight="1" x14ac:dyDescent="0.2">
      <c r="A36" s="133">
        <v>30</v>
      </c>
      <c r="B36" s="123" t="s">
        <v>888</v>
      </c>
      <c r="C36" s="123" t="s">
        <v>889</v>
      </c>
      <c r="D36" s="123" t="s">
        <v>874</v>
      </c>
      <c r="E36" s="133" t="s">
        <v>26</v>
      </c>
      <c r="F36" s="122">
        <v>40130</v>
      </c>
      <c r="G36" s="102" t="s">
        <v>17</v>
      </c>
      <c r="H36" s="123" t="s">
        <v>423</v>
      </c>
      <c r="I36" s="133">
        <v>7</v>
      </c>
      <c r="J36" s="123" t="s">
        <v>588</v>
      </c>
      <c r="K36" s="51"/>
      <c r="L36" s="51">
        <v>4</v>
      </c>
      <c r="M36" s="51">
        <v>7</v>
      </c>
      <c r="N36" s="51">
        <v>0</v>
      </c>
      <c r="O36" s="51">
        <v>7</v>
      </c>
      <c r="P36" s="51">
        <v>0</v>
      </c>
      <c r="Q36" s="51">
        <f t="shared" si="0"/>
        <v>18</v>
      </c>
      <c r="R36" s="225">
        <f t="shared" si="1"/>
        <v>51.428571428571431</v>
      </c>
    </row>
    <row r="37" spans="1:18" s="52" customFormat="1" ht="15.75" customHeight="1" x14ac:dyDescent="0.2">
      <c r="A37" s="133">
        <v>31</v>
      </c>
      <c r="B37" s="123" t="s">
        <v>867</v>
      </c>
      <c r="C37" s="123" t="s">
        <v>24</v>
      </c>
      <c r="D37" s="123" t="s">
        <v>320</v>
      </c>
      <c r="E37" s="114" t="s">
        <v>33</v>
      </c>
      <c r="F37" s="122">
        <v>40138</v>
      </c>
      <c r="G37" s="102" t="s">
        <v>17</v>
      </c>
      <c r="H37" s="123" t="s">
        <v>421</v>
      </c>
      <c r="I37" s="133">
        <v>7</v>
      </c>
      <c r="J37" s="123" t="s">
        <v>832</v>
      </c>
      <c r="K37" s="51"/>
      <c r="L37" s="51">
        <v>2</v>
      </c>
      <c r="M37" s="51">
        <v>7</v>
      </c>
      <c r="N37" s="51">
        <v>1</v>
      </c>
      <c r="O37" s="51">
        <v>0</v>
      </c>
      <c r="P37" s="51">
        <v>7</v>
      </c>
      <c r="Q37" s="51">
        <f t="shared" si="0"/>
        <v>17</v>
      </c>
      <c r="R37" s="225">
        <f t="shared" si="1"/>
        <v>48.571428571428569</v>
      </c>
    </row>
    <row r="38" spans="1:18" s="52" customFormat="1" ht="15.75" customHeight="1" x14ac:dyDescent="0.2">
      <c r="A38" s="133">
        <v>32</v>
      </c>
      <c r="B38" s="46" t="s">
        <v>863</v>
      </c>
      <c r="C38" s="46" t="s">
        <v>864</v>
      </c>
      <c r="D38" s="46" t="s">
        <v>71</v>
      </c>
      <c r="E38" s="114" t="s">
        <v>33</v>
      </c>
      <c r="F38" s="120">
        <v>39524</v>
      </c>
      <c r="G38" s="102" t="s">
        <v>17</v>
      </c>
      <c r="H38" s="83" t="s">
        <v>420</v>
      </c>
      <c r="I38" s="114">
        <v>7</v>
      </c>
      <c r="J38" s="46" t="s">
        <v>582</v>
      </c>
      <c r="K38" s="51"/>
      <c r="L38" s="51">
        <v>2</v>
      </c>
      <c r="M38" s="51">
        <v>7</v>
      </c>
      <c r="N38" s="51">
        <v>1</v>
      </c>
      <c r="O38" s="51">
        <v>7</v>
      </c>
      <c r="P38" s="51">
        <v>0</v>
      </c>
      <c r="Q38" s="51">
        <f t="shared" si="0"/>
        <v>17</v>
      </c>
      <c r="R38" s="225">
        <f t="shared" si="1"/>
        <v>48.571428571428569</v>
      </c>
    </row>
    <row r="39" spans="1:18" s="52" customFormat="1" ht="15.75" customHeight="1" x14ac:dyDescent="0.2">
      <c r="A39" s="133">
        <v>33</v>
      </c>
      <c r="B39" s="101" t="s">
        <v>1187</v>
      </c>
      <c r="C39" s="101" t="s">
        <v>846</v>
      </c>
      <c r="D39" s="101" t="s">
        <v>847</v>
      </c>
      <c r="E39" s="133" t="s">
        <v>848</v>
      </c>
      <c r="F39" s="122" t="s">
        <v>849</v>
      </c>
      <c r="G39" s="102" t="s">
        <v>17</v>
      </c>
      <c r="H39" s="101" t="s">
        <v>416</v>
      </c>
      <c r="I39" s="133">
        <v>7</v>
      </c>
      <c r="J39" s="123" t="s">
        <v>812</v>
      </c>
      <c r="K39" s="51"/>
      <c r="L39" s="51">
        <v>2</v>
      </c>
      <c r="M39" s="51">
        <v>7</v>
      </c>
      <c r="N39" s="51">
        <v>0</v>
      </c>
      <c r="O39" s="51">
        <v>7</v>
      </c>
      <c r="P39" s="51">
        <v>0</v>
      </c>
      <c r="Q39" s="51">
        <f t="shared" ref="Q39:Q66" si="2">SUM(L39+M39+N39+O39+P39)</f>
        <v>16</v>
      </c>
      <c r="R39" s="225">
        <f t="shared" si="1"/>
        <v>45.714285714285715</v>
      </c>
    </row>
    <row r="40" spans="1:18" s="52" customFormat="1" ht="15.75" customHeight="1" x14ac:dyDescent="0.2">
      <c r="A40" s="133">
        <v>34</v>
      </c>
      <c r="B40" s="101" t="s">
        <v>850</v>
      </c>
      <c r="C40" s="101" t="s">
        <v>63</v>
      </c>
      <c r="D40" s="101" t="s">
        <v>851</v>
      </c>
      <c r="E40" s="133" t="s">
        <v>33</v>
      </c>
      <c r="F40" s="122">
        <v>40163</v>
      </c>
      <c r="G40" s="102" t="s">
        <v>17</v>
      </c>
      <c r="H40" s="101" t="s">
        <v>416</v>
      </c>
      <c r="I40" s="133">
        <v>7</v>
      </c>
      <c r="J40" s="123" t="s">
        <v>812</v>
      </c>
      <c r="K40" s="51"/>
      <c r="L40" s="51">
        <v>1</v>
      </c>
      <c r="M40" s="51">
        <v>7</v>
      </c>
      <c r="N40" s="51">
        <v>0</v>
      </c>
      <c r="O40" s="51">
        <v>0</v>
      </c>
      <c r="P40" s="51">
        <v>7</v>
      </c>
      <c r="Q40" s="51">
        <f t="shared" si="2"/>
        <v>15</v>
      </c>
      <c r="R40" s="225">
        <f t="shared" si="1"/>
        <v>42.857142857142854</v>
      </c>
    </row>
    <row r="41" spans="1:18" s="52" customFormat="1" ht="15.75" customHeight="1" x14ac:dyDescent="0.2">
      <c r="A41" s="133">
        <v>35</v>
      </c>
      <c r="B41" s="101" t="s">
        <v>843</v>
      </c>
      <c r="C41" s="101" t="s">
        <v>105</v>
      </c>
      <c r="D41" s="101" t="s">
        <v>127</v>
      </c>
      <c r="E41" s="133" t="s">
        <v>33</v>
      </c>
      <c r="F41" s="122">
        <v>40108</v>
      </c>
      <c r="G41" s="102" t="s">
        <v>17</v>
      </c>
      <c r="H41" s="101" t="s">
        <v>416</v>
      </c>
      <c r="I41" s="133">
        <v>7</v>
      </c>
      <c r="J41" s="123" t="s">
        <v>812</v>
      </c>
      <c r="K41" s="51"/>
      <c r="L41" s="51">
        <v>1</v>
      </c>
      <c r="M41" s="51">
        <v>7</v>
      </c>
      <c r="N41" s="51">
        <v>0</v>
      </c>
      <c r="O41" s="51">
        <v>7</v>
      </c>
      <c r="P41" s="51">
        <v>0</v>
      </c>
      <c r="Q41" s="51">
        <f t="shared" si="2"/>
        <v>15</v>
      </c>
      <c r="R41" s="225">
        <f t="shared" si="1"/>
        <v>42.857142857142854</v>
      </c>
    </row>
    <row r="42" spans="1:18" s="52" customFormat="1" ht="15.75" customHeight="1" x14ac:dyDescent="0.2">
      <c r="A42" s="133">
        <v>36</v>
      </c>
      <c r="B42" s="123" t="s">
        <v>257</v>
      </c>
      <c r="C42" s="123" t="s">
        <v>354</v>
      </c>
      <c r="D42" s="123" t="s">
        <v>85</v>
      </c>
      <c r="E42" s="114" t="s">
        <v>33</v>
      </c>
      <c r="F42" s="122">
        <v>40344</v>
      </c>
      <c r="G42" s="102" t="s">
        <v>17</v>
      </c>
      <c r="H42" s="123" t="s">
        <v>421</v>
      </c>
      <c r="I42" s="133">
        <v>7</v>
      </c>
      <c r="J42" s="123" t="s">
        <v>833</v>
      </c>
      <c r="K42" s="51"/>
      <c r="L42" s="51">
        <v>7</v>
      </c>
      <c r="M42" s="51">
        <v>7</v>
      </c>
      <c r="N42" s="51">
        <v>0</v>
      </c>
      <c r="O42" s="51">
        <v>0</v>
      </c>
      <c r="P42" s="51">
        <v>0</v>
      </c>
      <c r="Q42" s="51">
        <f t="shared" si="2"/>
        <v>14</v>
      </c>
      <c r="R42" s="225">
        <f t="shared" si="1"/>
        <v>40</v>
      </c>
    </row>
    <row r="43" spans="1:18" s="52" customFormat="1" ht="15.75" customHeight="1" x14ac:dyDescent="0.2">
      <c r="A43" s="133">
        <v>37</v>
      </c>
      <c r="B43" s="123" t="s">
        <v>927</v>
      </c>
      <c r="C43" s="123" t="s">
        <v>102</v>
      </c>
      <c r="D43" s="123" t="s">
        <v>93</v>
      </c>
      <c r="E43" s="133" t="s">
        <v>376</v>
      </c>
      <c r="F43" s="122">
        <v>40242</v>
      </c>
      <c r="G43" s="102" t="s">
        <v>17</v>
      </c>
      <c r="H43" s="123" t="s">
        <v>430</v>
      </c>
      <c r="I43" s="133">
        <v>7</v>
      </c>
      <c r="J43" s="123" t="s">
        <v>936</v>
      </c>
      <c r="K43" s="51"/>
      <c r="L43" s="51">
        <v>7</v>
      </c>
      <c r="M43" s="51">
        <v>7</v>
      </c>
      <c r="N43" s="51">
        <v>0</v>
      </c>
      <c r="O43" s="51">
        <v>0</v>
      </c>
      <c r="P43" s="51">
        <v>0</v>
      </c>
      <c r="Q43" s="51">
        <f t="shared" si="2"/>
        <v>14</v>
      </c>
      <c r="R43" s="225">
        <f t="shared" si="1"/>
        <v>40</v>
      </c>
    </row>
    <row r="44" spans="1:18" s="52" customFormat="1" ht="15.75" customHeight="1" x14ac:dyDescent="0.2">
      <c r="A44" s="133">
        <v>38</v>
      </c>
      <c r="B44" s="123" t="s">
        <v>921</v>
      </c>
      <c r="C44" s="123" t="s">
        <v>641</v>
      </c>
      <c r="D44" s="123" t="s">
        <v>71</v>
      </c>
      <c r="E44" s="133" t="s">
        <v>33</v>
      </c>
      <c r="F44" s="122">
        <v>39839</v>
      </c>
      <c r="G44" s="102" t="s">
        <v>17</v>
      </c>
      <c r="H44" s="161" t="s">
        <v>428</v>
      </c>
      <c r="I44" s="133">
        <v>7</v>
      </c>
      <c r="J44" s="101" t="s">
        <v>600</v>
      </c>
      <c r="K44" s="51"/>
      <c r="L44" s="51">
        <v>7</v>
      </c>
      <c r="M44" s="51">
        <v>7</v>
      </c>
      <c r="N44" s="51">
        <v>0</v>
      </c>
      <c r="O44" s="51">
        <v>0</v>
      </c>
      <c r="P44" s="51">
        <v>0</v>
      </c>
      <c r="Q44" s="51">
        <f t="shared" si="2"/>
        <v>14</v>
      </c>
      <c r="R44" s="225">
        <f t="shared" si="1"/>
        <v>40</v>
      </c>
    </row>
    <row r="45" spans="1:18" s="52" customFormat="1" ht="15.75" customHeight="1" x14ac:dyDescent="0.2">
      <c r="A45" s="133">
        <v>39</v>
      </c>
      <c r="B45" s="46" t="s">
        <v>865</v>
      </c>
      <c r="C45" s="46" t="s">
        <v>866</v>
      </c>
      <c r="D45" s="46" t="s">
        <v>85</v>
      </c>
      <c r="E45" s="114" t="s">
        <v>33</v>
      </c>
      <c r="F45" s="120">
        <v>40028</v>
      </c>
      <c r="G45" s="102" t="s">
        <v>17</v>
      </c>
      <c r="H45" s="83" t="s">
        <v>420</v>
      </c>
      <c r="I45" s="114">
        <v>7</v>
      </c>
      <c r="J45" s="46" t="s">
        <v>931</v>
      </c>
      <c r="K45" s="51"/>
      <c r="L45" s="51">
        <v>0</v>
      </c>
      <c r="M45" s="51">
        <v>7</v>
      </c>
      <c r="N45" s="51">
        <v>0</v>
      </c>
      <c r="O45" s="51">
        <v>7</v>
      </c>
      <c r="P45" s="51">
        <v>0</v>
      </c>
      <c r="Q45" s="51">
        <f t="shared" si="2"/>
        <v>14</v>
      </c>
      <c r="R45" s="225">
        <f t="shared" si="1"/>
        <v>40</v>
      </c>
    </row>
    <row r="46" spans="1:18" s="52" customFormat="1" ht="15.75" customHeight="1" x14ac:dyDescent="0.2">
      <c r="A46" s="133">
        <v>40</v>
      </c>
      <c r="B46" s="95" t="s">
        <v>314</v>
      </c>
      <c r="C46" s="95" t="s">
        <v>513</v>
      </c>
      <c r="D46" s="95" t="s">
        <v>373</v>
      </c>
      <c r="E46" s="96" t="s">
        <v>33</v>
      </c>
      <c r="F46" s="97">
        <v>40202</v>
      </c>
      <c r="G46" s="102" t="s">
        <v>17</v>
      </c>
      <c r="H46" s="95" t="s">
        <v>430</v>
      </c>
      <c r="I46" s="96">
        <v>7</v>
      </c>
      <c r="J46" s="95" t="s">
        <v>936</v>
      </c>
      <c r="K46" s="51"/>
      <c r="L46" s="51">
        <v>7</v>
      </c>
      <c r="M46" s="51">
        <v>7</v>
      </c>
      <c r="N46" s="51">
        <v>0</v>
      </c>
      <c r="O46" s="51">
        <v>0</v>
      </c>
      <c r="P46" s="51">
        <v>0</v>
      </c>
      <c r="Q46" s="51">
        <f t="shared" si="2"/>
        <v>14</v>
      </c>
      <c r="R46" s="225">
        <f t="shared" si="1"/>
        <v>40</v>
      </c>
    </row>
    <row r="47" spans="1:18" s="52" customFormat="1" ht="15.75" customHeight="1" x14ac:dyDescent="0.2">
      <c r="A47" s="133">
        <v>41</v>
      </c>
      <c r="B47" s="123" t="s">
        <v>922</v>
      </c>
      <c r="C47" s="123" t="s">
        <v>136</v>
      </c>
      <c r="D47" s="123" t="s">
        <v>923</v>
      </c>
      <c r="E47" s="133" t="s">
        <v>26</v>
      </c>
      <c r="F47" s="122">
        <v>40147</v>
      </c>
      <c r="G47" s="102" t="s">
        <v>17</v>
      </c>
      <c r="H47" s="161" t="s">
        <v>428</v>
      </c>
      <c r="I47" s="133">
        <v>7</v>
      </c>
      <c r="J47" s="101" t="s">
        <v>602</v>
      </c>
      <c r="K47" s="51"/>
      <c r="L47" s="51">
        <v>0</v>
      </c>
      <c r="M47" s="51">
        <v>7</v>
      </c>
      <c r="N47" s="51">
        <v>0</v>
      </c>
      <c r="O47" s="51">
        <v>0</v>
      </c>
      <c r="P47" s="51">
        <v>7</v>
      </c>
      <c r="Q47" s="51">
        <f t="shared" si="2"/>
        <v>14</v>
      </c>
      <c r="R47" s="225">
        <f t="shared" si="1"/>
        <v>40</v>
      </c>
    </row>
    <row r="48" spans="1:18" s="52" customFormat="1" ht="15.75" customHeight="1" x14ac:dyDescent="0.2">
      <c r="A48" s="133">
        <v>42</v>
      </c>
      <c r="B48" s="101" t="s">
        <v>844</v>
      </c>
      <c r="C48" s="101" t="s">
        <v>845</v>
      </c>
      <c r="D48" s="101" t="s">
        <v>41</v>
      </c>
      <c r="E48" s="133" t="s">
        <v>33</v>
      </c>
      <c r="F48" s="122">
        <v>40011</v>
      </c>
      <c r="G48" s="102" t="s">
        <v>17</v>
      </c>
      <c r="H48" s="101" t="s">
        <v>416</v>
      </c>
      <c r="I48" s="133">
        <v>7</v>
      </c>
      <c r="J48" s="123" t="s">
        <v>812</v>
      </c>
      <c r="K48" s="51"/>
      <c r="L48" s="51">
        <v>7</v>
      </c>
      <c r="M48" s="51">
        <v>7</v>
      </c>
      <c r="N48" s="51">
        <v>0</v>
      </c>
      <c r="O48" s="51">
        <v>0</v>
      </c>
      <c r="P48" s="51">
        <v>0</v>
      </c>
      <c r="Q48" s="51">
        <f t="shared" si="2"/>
        <v>14</v>
      </c>
      <c r="R48" s="225">
        <f t="shared" si="1"/>
        <v>40</v>
      </c>
    </row>
    <row r="49" spans="1:18" s="52" customFormat="1" ht="15.75" customHeight="1" x14ac:dyDescent="0.2">
      <c r="A49" s="133">
        <v>43</v>
      </c>
      <c r="B49" s="101" t="s">
        <v>929</v>
      </c>
      <c r="C49" s="101" t="s">
        <v>631</v>
      </c>
      <c r="D49" s="101" t="s">
        <v>29</v>
      </c>
      <c r="E49" s="133" t="s">
        <v>26</v>
      </c>
      <c r="F49" s="122">
        <v>39997</v>
      </c>
      <c r="G49" s="102" t="s">
        <v>17</v>
      </c>
      <c r="H49" s="123" t="s">
        <v>423</v>
      </c>
      <c r="I49" s="133">
        <v>7</v>
      </c>
      <c r="J49" s="123" t="s">
        <v>934</v>
      </c>
      <c r="K49" s="51"/>
      <c r="L49" s="51">
        <v>7</v>
      </c>
      <c r="M49" s="51">
        <v>7</v>
      </c>
      <c r="N49" s="51">
        <v>0</v>
      </c>
      <c r="O49" s="51">
        <v>0</v>
      </c>
      <c r="P49" s="51">
        <v>0</v>
      </c>
      <c r="Q49" s="51">
        <f t="shared" si="2"/>
        <v>14</v>
      </c>
      <c r="R49" s="225">
        <f t="shared" si="1"/>
        <v>40</v>
      </c>
    </row>
    <row r="50" spans="1:18" s="52" customFormat="1" ht="15.75" customHeight="1" x14ac:dyDescent="0.2">
      <c r="A50" s="133">
        <v>44</v>
      </c>
      <c r="B50" s="13" t="s">
        <v>1184</v>
      </c>
      <c r="C50" s="13" t="s">
        <v>87</v>
      </c>
      <c r="D50" s="13" t="s">
        <v>208</v>
      </c>
      <c r="E50" s="13" t="s">
        <v>10</v>
      </c>
      <c r="F50" s="358">
        <v>40096</v>
      </c>
      <c r="G50" s="102" t="s">
        <v>17</v>
      </c>
      <c r="H50" s="101" t="s">
        <v>1185</v>
      </c>
      <c r="I50" s="133">
        <v>7</v>
      </c>
      <c r="J50" s="364" t="s">
        <v>1297</v>
      </c>
      <c r="K50" s="13"/>
      <c r="L50" s="33">
        <v>0</v>
      </c>
      <c r="M50" s="33">
        <v>7</v>
      </c>
      <c r="N50" s="33">
        <v>0</v>
      </c>
      <c r="O50" s="33">
        <v>0</v>
      </c>
      <c r="P50" s="33">
        <v>7</v>
      </c>
      <c r="Q50" s="51">
        <f t="shared" si="2"/>
        <v>14</v>
      </c>
      <c r="R50" s="225">
        <f t="shared" si="1"/>
        <v>40</v>
      </c>
    </row>
    <row r="51" spans="1:18" s="52" customFormat="1" ht="15.75" customHeight="1" x14ac:dyDescent="0.2">
      <c r="A51" s="133">
        <v>45</v>
      </c>
      <c r="B51" s="123" t="s">
        <v>913</v>
      </c>
      <c r="C51" s="123" t="s">
        <v>914</v>
      </c>
      <c r="D51" s="123" t="s">
        <v>267</v>
      </c>
      <c r="E51" s="133" t="s">
        <v>26</v>
      </c>
      <c r="F51" s="122">
        <v>40238</v>
      </c>
      <c r="G51" s="102" t="s">
        <v>17</v>
      </c>
      <c r="H51" s="161" t="s">
        <v>428</v>
      </c>
      <c r="I51" s="133">
        <v>7</v>
      </c>
      <c r="J51" s="101" t="s">
        <v>599</v>
      </c>
      <c r="K51" s="51"/>
      <c r="L51" s="51">
        <v>3</v>
      </c>
      <c r="M51" s="51">
        <v>7</v>
      </c>
      <c r="N51" s="51">
        <v>0</v>
      </c>
      <c r="O51" s="51">
        <v>0</v>
      </c>
      <c r="P51" s="51">
        <v>0</v>
      </c>
      <c r="Q51" s="51">
        <f t="shared" si="2"/>
        <v>10</v>
      </c>
      <c r="R51" s="225">
        <f t="shared" si="1"/>
        <v>28.571428571428573</v>
      </c>
    </row>
    <row r="52" spans="1:18" s="52" customFormat="1" ht="15.75" customHeight="1" x14ac:dyDescent="0.2">
      <c r="A52" s="133">
        <v>46</v>
      </c>
      <c r="B52" s="123" t="s">
        <v>917</v>
      </c>
      <c r="C52" s="123" t="s">
        <v>918</v>
      </c>
      <c r="D52" s="123" t="s">
        <v>154</v>
      </c>
      <c r="E52" s="133" t="s">
        <v>33</v>
      </c>
      <c r="F52" s="122">
        <v>40156</v>
      </c>
      <c r="G52" s="102" t="s">
        <v>17</v>
      </c>
      <c r="H52" s="161" t="s">
        <v>428</v>
      </c>
      <c r="I52" s="133">
        <v>7</v>
      </c>
      <c r="J52" s="101" t="s">
        <v>603</v>
      </c>
      <c r="K52" s="51"/>
      <c r="L52" s="51">
        <v>2</v>
      </c>
      <c r="M52" s="51">
        <v>7</v>
      </c>
      <c r="N52" s="51">
        <v>1</v>
      </c>
      <c r="O52" s="51">
        <v>0</v>
      </c>
      <c r="P52" s="51">
        <v>0</v>
      </c>
      <c r="Q52" s="51">
        <f t="shared" si="2"/>
        <v>10</v>
      </c>
      <c r="R52" s="225">
        <f t="shared" si="1"/>
        <v>28.571428571428573</v>
      </c>
    </row>
    <row r="53" spans="1:18" s="52" customFormat="1" ht="15.75" customHeight="1" x14ac:dyDescent="0.2">
      <c r="A53" s="133">
        <v>47</v>
      </c>
      <c r="B53" s="123" t="s">
        <v>896</v>
      </c>
      <c r="C53" s="123" t="s">
        <v>897</v>
      </c>
      <c r="D53" s="123" t="s">
        <v>201</v>
      </c>
      <c r="E53" s="133" t="s">
        <v>26</v>
      </c>
      <c r="F53" s="122">
        <v>40177</v>
      </c>
      <c r="G53" s="102" t="s">
        <v>17</v>
      </c>
      <c r="H53" s="123" t="s">
        <v>423</v>
      </c>
      <c r="I53" s="133">
        <v>7</v>
      </c>
      <c r="J53" s="123" t="s">
        <v>934</v>
      </c>
      <c r="K53" s="51"/>
      <c r="L53" s="51">
        <v>1</v>
      </c>
      <c r="M53" s="51">
        <v>7</v>
      </c>
      <c r="N53" s="51">
        <v>0</v>
      </c>
      <c r="O53" s="51">
        <v>2</v>
      </c>
      <c r="P53" s="51">
        <v>0</v>
      </c>
      <c r="Q53" s="51">
        <f t="shared" si="2"/>
        <v>10</v>
      </c>
      <c r="R53" s="225">
        <f t="shared" si="1"/>
        <v>28.571428571428573</v>
      </c>
    </row>
    <row r="54" spans="1:18" s="52" customFormat="1" ht="15.75" customHeight="1" x14ac:dyDescent="0.2">
      <c r="A54" s="133">
        <v>48</v>
      </c>
      <c r="B54" s="101" t="s">
        <v>876</v>
      </c>
      <c r="C54" s="101" t="s">
        <v>194</v>
      </c>
      <c r="D54" s="101" t="s">
        <v>877</v>
      </c>
      <c r="E54" s="122" t="s">
        <v>33</v>
      </c>
      <c r="F54" s="122">
        <v>39955</v>
      </c>
      <c r="G54" s="102" t="s">
        <v>17</v>
      </c>
      <c r="H54" s="123" t="s">
        <v>423</v>
      </c>
      <c r="I54" s="133">
        <v>7</v>
      </c>
      <c r="J54" s="101" t="s">
        <v>590</v>
      </c>
      <c r="K54" s="51"/>
      <c r="L54" s="51">
        <v>0</v>
      </c>
      <c r="M54" s="51">
        <v>1</v>
      </c>
      <c r="N54" s="51">
        <v>0</v>
      </c>
      <c r="O54" s="51">
        <v>7</v>
      </c>
      <c r="P54" s="51">
        <v>0</v>
      </c>
      <c r="Q54" s="51">
        <f t="shared" si="2"/>
        <v>8</v>
      </c>
      <c r="R54" s="225">
        <f t="shared" si="1"/>
        <v>22.857142857142858</v>
      </c>
    </row>
    <row r="55" spans="1:18" s="52" customFormat="1" ht="15.75" customHeight="1" x14ac:dyDescent="0.2">
      <c r="A55" s="133">
        <v>49</v>
      </c>
      <c r="B55" s="123" t="s">
        <v>871</v>
      </c>
      <c r="C55" s="101" t="s">
        <v>519</v>
      </c>
      <c r="D55" s="101" t="s">
        <v>113</v>
      </c>
      <c r="E55" s="122" t="s">
        <v>33</v>
      </c>
      <c r="F55" s="129">
        <v>39906</v>
      </c>
      <c r="G55" s="102" t="s">
        <v>17</v>
      </c>
      <c r="H55" s="123" t="s">
        <v>423</v>
      </c>
      <c r="I55" s="133">
        <v>7</v>
      </c>
      <c r="J55" s="101" t="s">
        <v>588</v>
      </c>
      <c r="K55" s="51"/>
      <c r="L55" s="51">
        <v>0</v>
      </c>
      <c r="M55" s="51">
        <v>7</v>
      </c>
      <c r="N55" s="51">
        <v>1</v>
      </c>
      <c r="O55" s="51">
        <v>0</v>
      </c>
      <c r="P55" s="51">
        <v>0</v>
      </c>
      <c r="Q55" s="51">
        <f t="shared" si="2"/>
        <v>8</v>
      </c>
      <c r="R55" s="225">
        <f t="shared" si="1"/>
        <v>22.857142857142858</v>
      </c>
    </row>
    <row r="56" spans="1:18" s="52" customFormat="1" ht="15.75" customHeight="1" x14ac:dyDescent="0.2">
      <c r="A56" s="133">
        <v>50</v>
      </c>
      <c r="B56" s="123" t="s">
        <v>926</v>
      </c>
      <c r="C56" s="123" t="s">
        <v>159</v>
      </c>
      <c r="D56" s="123" t="s">
        <v>151</v>
      </c>
      <c r="E56" s="133" t="s">
        <v>376</v>
      </c>
      <c r="F56" s="122">
        <v>39943</v>
      </c>
      <c r="G56" s="102" t="s">
        <v>17</v>
      </c>
      <c r="H56" s="123" t="s">
        <v>430</v>
      </c>
      <c r="I56" s="133">
        <v>7</v>
      </c>
      <c r="J56" s="123" t="s">
        <v>936</v>
      </c>
      <c r="K56" s="51"/>
      <c r="L56" s="51">
        <v>1</v>
      </c>
      <c r="M56" s="51">
        <v>7</v>
      </c>
      <c r="N56" s="51">
        <v>0</v>
      </c>
      <c r="O56" s="51">
        <v>0</v>
      </c>
      <c r="P56" s="51">
        <v>0</v>
      </c>
      <c r="Q56" s="51">
        <f t="shared" si="2"/>
        <v>8</v>
      </c>
      <c r="R56" s="225">
        <f t="shared" si="1"/>
        <v>22.857142857142858</v>
      </c>
    </row>
    <row r="57" spans="1:18" s="52" customFormat="1" ht="15.75" customHeight="1" x14ac:dyDescent="0.2">
      <c r="A57" s="133">
        <v>51</v>
      </c>
      <c r="B57" s="101" t="s">
        <v>908</v>
      </c>
      <c r="C57" s="101" t="s">
        <v>269</v>
      </c>
      <c r="D57" s="101" t="s">
        <v>909</v>
      </c>
      <c r="E57" s="133" t="s">
        <v>26</v>
      </c>
      <c r="F57" s="86" t="s">
        <v>910</v>
      </c>
      <c r="G57" s="102" t="s">
        <v>17</v>
      </c>
      <c r="H57" s="101" t="s">
        <v>428</v>
      </c>
      <c r="I57" s="133">
        <v>7</v>
      </c>
      <c r="J57" s="101" t="s">
        <v>602</v>
      </c>
      <c r="K57" s="51"/>
      <c r="L57" s="51">
        <v>1</v>
      </c>
      <c r="M57" s="51">
        <v>7</v>
      </c>
      <c r="N57" s="51">
        <v>0</v>
      </c>
      <c r="O57" s="51">
        <v>0</v>
      </c>
      <c r="P57" s="51">
        <v>0</v>
      </c>
      <c r="Q57" s="51">
        <f t="shared" si="2"/>
        <v>8</v>
      </c>
      <c r="R57" s="225">
        <f t="shared" si="1"/>
        <v>22.857142857142858</v>
      </c>
    </row>
    <row r="58" spans="1:18" s="52" customFormat="1" ht="15.75" customHeight="1" x14ac:dyDescent="0.2">
      <c r="A58" s="133">
        <v>52</v>
      </c>
      <c r="B58" s="123" t="s">
        <v>891</v>
      </c>
      <c r="C58" s="123" t="s">
        <v>892</v>
      </c>
      <c r="D58" s="123" t="s">
        <v>220</v>
      </c>
      <c r="E58" s="133" t="s">
        <v>33</v>
      </c>
      <c r="F58" s="122">
        <v>40196</v>
      </c>
      <c r="G58" s="102" t="s">
        <v>17</v>
      </c>
      <c r="H58" s="123" t="s">
        <v>423</v>
      </c>
      <c r="I58" s="133">
        <v>7</v>
      </c>
      <c r="J58" s="123" t="s">
        <v>588</v>
      </c>
      <c r="K58" s="51"/>
      <c r="L58" s="51">
        <v>1</v>
      </c>
      <c r="M58" s="51">
        <v>0</v>
      </c>
      <c r="N58" s="51">
        <v>0</v>
      </c>
      <c r="O58" s="51">
        <v>0</v>
      </c>
      <c r="P58" s="51">
        <v>7</v>
      </c>
      <c r="Q58" s="51">
        <f t="shared" si="2"/>
        <v>8</v>
      </c>
      <c r="R58" s="225">
        <f t="shared" si="1"/>
        <v>22.857142857142858</v>
      </c>
    </row>
    <row r="59" spans="1:18" s="52" customFormat="1" ht="15.75" customHeight="1" x14ac:dyDescent="0.2">
      <c r="A59" s="133">
        <v>53</v>
      </c>
      <c r="B59" s="46" t="s">
        <v>902</v>
      </c>
      <c r="C59" s="46" t="s">
        <v>903</v>
      </c>
      <c r="D59" s="46" t="s">
        <v>490</v>
      </c>
      <c r="E59" s="114" t="s">
        <v>26</v>
      </c>
      <c r="F59" s="120">
        <v>40181</v>
      </c>
      <c r="G59" s="102" t="s">
        <v>17</v>
      </c>
      <c r="H59" s="46" t="s">
        <v>578</v>
      </c>
      <c r="I59" s="133">
        <v>7</v>
      </c>
      <c r="J59" s="46" t="s">
        <v>594</v>
      </c>
      <c r="K59" s="51"/>
      <c r="L59" s="51">
        <v>0</v>
      </c>
      <c r="M59" s="51">
        <v>7</v>
      </c>
      <c r="N59" s="51">
        <v>1</v>
      </c>
      <c r="O59" s="51">
        <v>0</v>
      </c>
      <c r="P59" s="51">
        <v>0</v>
      </c>
      <c r="Q59" s="51">
        <f t="shared" si="2"/>
        <v>8</v>
      </c>
      <c r="R59" s="225">
        <f t="shared" si="1"/>
        <v>22.857142857142858</v>
      </c>
    </row>
    <row r="60" spans="1:18" s="52" customFormat="1" ht="15.75" customHeight="1" x14ac:dyDescent="0.2">
      <c r="A60" s="133">
        <v>54</v>
      </c>
      <c r="B60" s="123" t="s">
        <v>215</v>
      </c>
      <c r="C60" s="123" t="s">
        <v>359</v>
      </c>
      <c r="D60" s="123" t="s">
        <v>184</v>
      </c>
      <c r="E60" s="133" t="s">
        <v>26</v>
      </c>
      <c r="F60" s="122">
        <v>40133</v>
      </c>
      <c r="G60" s="102" t="s">
        <v>17</v>
      </c>
      <c r="H60" s="123" t="s">
        <v>421</v>
      </c>
      <c r="I60" s="133">
        <v>7</v>
      </c>
      <c r="J60" s="123" t="s">
        <v>832</v>
      </c>
      <c r="K60" s="51"/>
      <c r="L60" s="51">
        <v>1</v>
      </c>
      <c r="M60" s="51">
        <v>7</v>
      </c>
      <c r="N60" s="51">
        <v>0</v>
      </c>
      <c r="O60" s="51">
        <v>0</v>
      </c>
      <c r="P60" s="51">
        <v>0</v>
      </c>
      <c r="Q60" s="51">
        <f t="shared" si="2"/>
        <v>8</v>
      </c>
      <c r="R60" s="225">
        <f t="shared" si="1"/>
        <v>22.857142857142858</v>
      </c>
    </row>
    <row r="61" spans="1:18" s="52" customFormat="1" ht="15.75" customHeight="1" x14ac:dyDescent="0.2">
      <c r="A61" s="133">
        <v>55</v>
      </c>
      <c r="B61" s="123" t="s">
        <v>886</v>
      </c>
      <c r="C61" s="123" t="s">
        <v>887</v>
      </c>
      <c r="D61" s="123" t="s">
        <v>166</v>
      </c>
      <c r="E61" s="133" t="s">
        <v>26</v>
      </c>
      <c r="F61" s="122">
        <v>40127</v>
      </c>
      <c r="G61" s="102" t="s">
        <v>17</v>
      </c>
      <c r="H61" s="123" t="s">
        <v>423</v>
      </c>
      <c r="I61" s="133">
        <v>7</v>
      </c>
      <c r="J61" s="123" t="s">
        <v>588</v>
      </c>
      <c r="K61" s="51"/>
      <c r="L61" s="51">
        <v>1</v>
      </c>
      <c r="M61" s="51">
        <v>7</v>
      </c>
      <c r="N61" s="51">
        <v>0</v>
      </c>
      <c r="O61" s="51">
        <v>0</v>
      </c>
      <c r="P61" s="51">
        <v>0</v>
      </c>
      <c r="Q61" s="51">
        <f t="shared" si="2"/>
        <v>8</v>
      </c>
      <c r="R61" s="225">
        <f t="shared" si="1"/>
        <v>22.857142857142858</v>
      </c>
    </row>
    <row r="62" spans="1:18" s="52" customFormat="1" ht="15.75" customHeight="1" x14ac:dyDescent="0.2">
      <c r="A62" s="133">
        <v>56</v>
      </c>
      <c r="B62" s="101" t="s">
        <v>869</v>
      </c>
      <c r="C62" s="101" t="s">
        <v>95</v>
      </c>
      <c r="D62" s="101" t="s">
        <v>278</v>
      </c>
      <c r="E62" s="133" t="s">
        <v>26</v>
      </c>
      <c r="F62" s="122">
        <v>40154</v>
      </c>
      <c r="G62" s="102" t="s">
        <v>17</v>
      </c>
      <c r="H62" s="101" t="s">
        <v>422</v>
      </c>
      <c r="I62" s="133">
        <v>7</v>
      </c>
      <c r="J62" s="101" t="s">
        <v>816</v>
      </c>
      <c r="K62" s="51"/>
      <c r="L62" s="51">
        <v>1</v>
      </c>
      <c r="M62" s="51">
        <v>7</v>
      </c>
      <c r="N62" s="51">
        <v>0</v>
      </c>
      <c r="O62" s="51">
        <v>0</v>
      </c>
      <c r="P62" s="51">
        <v>0</v>
      </c>
      <c r="Q62" s="51">
        <f t="shared" si="2"/>
        <v>8</v>
      </c>
      <c r="R62" s="225">
        <f t="shared" si="1"/>
        <v>22.857142857142858</v>
      </c>
    </row>
    <row r="63" spans="1:18" s="52" customFormat="1" ht="15.75" customHeight="1" x14ac:dyDescent="0.2">
      <c r="A63" s="133">
        <v>57</v>
      </c>
      <c r="B63" s="41" t="s">
        <v>856</v>
      </c>
      <c r="C63" s="41" t="s">
        <v>752</v>
      </c>
      <c r="D63" s="41" t="s">
        <v>857</v>
      </c>
      <c r="E63" s="122" t="s">
        <v>26</v>
      </c>
      <c r="F63" s="122">
        <v>40032</v>
      </c>
      <c r="G63" s="102" t="s">
        <v>17</v>
      </c>
      <c r="H63" s="41" t="s">
        <v>417</v>
      </c>
      <c r="I63" s="133">
        <v>7</v>
      </c>
      <c r="J63" s="41" t="s">
        <v>581</v>
      </c>
      <c r="K63" s="51"/>
      <c r="L63" s="51">
        <v>7</v>
      </c>
      <c r="M63" s="51">
        <v>0</v>
      </c>
      <c r="N63" s="51">
        <v>0</v>
      </c>
      <c r="O63" s="51">
        <v>0</v>
      </c>
      <c r="P63" s="51">
        <v>0</v>
      </c>
      <c r="Q63" s="51">
        <f t="shared" si="2"/>
        <v>7</v>
      </c>
      <c r="R63" s="225">
        <f t="shared" si="1"/>
        <v>20</v>
      </c>
    </row>
    <row r="64" spans="1:18" s="52" customFormat="1" ht="15.75" customHeight="1" x14ac:dyDescent="0.2">
      <c r="A64" s="133">
        <v>58</v>
      </c>
      <c r="B64" s="123" t="s">
        <v>928</v>
      </c>
      <c r="C64" s="123" t="s">
        <v>123</v>
      </c>
      <c r="D64" s="123" t="s">
        <v>701</v>
      </c>
      <c r="E64" s="133" t="s">
        <v>376</v>
      </c>
      <c r="F64" s="122">
        <v>40001</v>
      </c>
      <c r="G64" s="102" t="s">
        <v>17</v>
      </c>
      <c r="H64" s="123" t="s">
        <v>430</v>
      </c>
      <c r="I64" s="133">
        <v>7</v>
      </c>
      <c r="J64" s="123" t="s">
        <v>936</v>
      </c>
      <c r="K64" s="51"/>
      <c r="L64" s="51">
        <v>0</v>
      </c>
      <c r="M64" s="51">
        <v>7</v>
      </c>
      <c r="N64" s="51">
        <v>0</v>
      </c>
      <c r="O64" s="51">
        <v>0</v>
      </c>
      <c r="P64" s="51">
        <v>0</v>
      </c>
      <c r="Q64" s="51">
        <f t="shared" si="2"/>
        <v>7</v>
      </c>
      <c r="R64" s="225">
        <f t="shared" si="1"/>
        <v>20</v>
      </c>
    </row>
    <row r="65" spans="1:18" s="52" customFormat="1" ht="15.75" customHeight="1" x14ac:dyDescent="0.2">
      <c r="A65" s="133">
        <v>59</v>
      </c>
      <c r="B65" s="83" t="s">
        <v>840</v>
      </c>
      <c r="C65" s="83" t="s">
        <v>841</v>
      </c>
      <c r="D65" s="83" t="s">
        <v>842</v>
      </c>
      <c r="E65" s="114" t="s">
        <v>26</v>
      </c>
      <c r="F65" s="120">
        <v>39877</v>
      </c>
      <c r="G65" s="102" t="s">
        <v>17</v>
      </c>
      <c r="H65" s="84" t="s">
        <v>807</v>
      </c>
      <c r="I65" s="114">
        <v>7</v>
      </c>
      <c r="J65" s="46" t="s">
        <v>810</v>
      </c>
      <c r="K65" s="51"/>
      <c r="L65" s="51">
        <v>0</v>
      </c>
      <c r="M65" s="51">
        <v>7</v>
      </c>
      <c r="N65" s="51">
        <v>0</v>
      </c>
      <c r="O65" s="51">
        <v>0</v>
      </c>
      <c r="P65" s="51">
        <v>0</v>
      </c>
      <c r="Q65" s="51">
        <f t="shared" si="2"/>
        <v>7</v>
      </c>
      <c r="R65" s="225">
        <f t="shared" si="1"/>
        <v>20</v>
      </c>
    </row>
    <row r="66" spans="1:18" s="52" customFormat="1" ht="15.75" customHeight="1" x14ac:dyDescent="0.2">
      <c r="A66" s="133">
        <v>60</v>
      </c>
      <c r="B66" s="41" t="s">
        <v>858</v>
      </c>
      <c r="C66" s="41" t="s">
        <v>859</v>
      </c>
      <c r="D66" s="41" t="s">
        <v>61</v>
      </c>
      <c r="E66" s="122" t="s">
        <v>26</v>
      </c>
      <c r="F66" s="122">
        <v>40062</v>
      </c>
      <c r="G66" s="102" t="s">
        <v>17</v>
      </c>
      <c r="H66" s="41" t="s">
        <v>417</v>
      </c>
      <c r="I66" s="133">
        <v>7</v>
      </c>
      <c r="J66" s="41" t="s">
        <v>930</v>
      </c>
      <c r="K66" s="51"/>
      <c r="L66" s="51">
        <v>0</v>
      </c>
      <c r="M66" s="51">
        <v>6</v>
      </c>
      <c r="N66" s="51">
        <v>0</v>
      </c>
      <c r="O66" s="51">
        <v>0</v>
      </c>
      <c r="P66" s="51">
        <v>0</v>
      </c>
      <c r="Q66" s="51">
        <f t="shared" si="2"/>
        <v>6</v>
      </c>
      <c r="R66" s="225">
        <f t="shared" si="1"/>
        <v>17.142857142857142</v>
      </c>
    </row>
  </sheetData>
  <sortState ref="A7:R70">
    <sortCondition descending="1" ref="Q7:Q70"/>
  </sortState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77"/>
  <sheetViews>
    <sheetView topLeftCell="A4" workbookViewId="0">
      <selection activeCell="F73" sqref="F73"/>
    </sheetView>
  </sheetViews>
  <sheetFormatPr defaultColWidth="12.5703125" defaultRowHeight="15.75" customHeight="1" x14ac:dyDescent="0.2"/>
  <cols>
    <col min="1" max="1" width="5.7109375" customWidth="1"/>
    <col min="5" max="5" width="5.42578125" customWidth="1"/>
    <col min="7" max="7" width="8" customWidth="1"/>
    <col min="8" max="8" width="23.42578125" customWidth="1"/>
    <col min="9" max="9" width="4.7109375" customWidth="1"/>
    <col min="10" max="10" width="27.28515625" style="32" customWidth="1"/>
    <col min="12" max="16" width="5.7109375" style="34" customWidth="1"/>
    <col min="17" max="17" width="7.85546875" customWidth="1"/>
    <col min="18" max="18" width="7.7109375" style="223" customWidth="1"/>
  </cols>
  <sheetData>
    <row r="1" spans="1:18" ht="12.75" x14ac:dyDescent="0.2">
      <c r="A1" s="8" t="s">
        <v>0</v>
      </c>
      <c r="B1" s="10" t="s">
        <v>22</v>
      </c>
      <c r="C1" s="10"/>
      <c r="D1" s="10"/>
      <c r="E1" s="10"/>
      <c r="F1" s="10"/>
      <c r="G1" s="10"/>
      <c r="H1" s="10"/>
      <c r="I1" s="10"/>
      <c r="J1" s="10"/>
      <c r="K1" s="10"/>
      <c r="L1" s="20"/>
      <c r="M1" s="20"/>
      <c r="N1" s="20"/>
      <c r="O1" s="20"/>
      <c r="P1" s="20"/>
      <c r="Q1" s="20"/>
      <c r="R1" s="231"/>
    </row>
    <row r="2" spans="1:18" ht="12.75" x14ac:dyDescent="0.2">
      <c r="A2" s="10"/>
      <c r="B2" s="10" t="s">
        <v>2</v>
      </c>
      <c r="C2" s="9" t="s">
        <v>3</v>
      </c>
      <c r="D2" s="10" t="s">
        <v>0</v>
      </c>
      <c r="E2" s="10"/>
      <c r="F2" s="10"/>
      <c r="G2" s="10"/>
      <c r="H2" s="10"/>
      <c r="I2" s="10"/>
      <c r="J2" s="10"/>
      <c r="K2" s="10"/>
      <c r="L2" s="20"/>
      <c r="M2" s="20"/>
      <c r="N2" s="20"/>
      <c r="O2" s="20"/>
      <c r="P2" s="20"/>
      <c r="Q2" s="20"/>
      <c r="R2" s="231"/>
    </row>
    <row r="3" spans="1:18" ht="12.75" x14ac:dyDescent="0.2">
      <c r="A3" s="10"/>
      <c r="B3" s="10" t="s">
        <v>4</v>
      </c>
      <c r="C3" s="10" t="s">
        <v>5</v>
      </c>
      <c r="D3" s="10"/>
      <c r="E3" s="10"/>
      <c r="F3" s="10"/>
      <c r="G3" s="10"/>
      <c r="H3" s="10"/>
      <c r="I3" s="10"/>
      <c r="J3" s="10"/>
      <c r="K3" s="10"/>
      <c r="L3" s="20"/>
      <c r="M3" s="20"/>
      <c r="N3" s="20"/>
      <c r="O3" s="20"/>
      <c r="P3" s="20"/>
      <c r="Q3" s="20"/>
      <c r="R3" s="231"/>
    </row>
    <row r="4" spans="1:18" ht="12.75" x14ac:dyDescent="0.2">
      <c r="A4" s="10"/>
      <c r="B4" s="10" t="s">
        <v>6</v>
      </c>
      <c r="C4" s="10">
        <v>8</v>
      </c>
      <c r="D4" s="10"/>
      <c r="E4" s="10"/>
      <c r="F4" s="10"/>
      <c r="G4" s="10"/>
      <c r="H4" s="10"/>
      <c r="I4" s="10"/>
      <c r="J4" s="10"/>
      <c r="K4" s="10"/>
      <c r="L4" s="20"/>
      <c r="M4" s="20"/>
      <c r="N4" s="20"/>
      <c r="O4" s="20"/>
      <c r="P4" s="20"/>
      <c r="Q4" s="20"/>
      <c r="R4" s="231"/>
    </row>
    <row r="5" spans="1:18" ht="12.75" x14ac:dyDescent="0.2">
      <c r="A5" s="10"/>
      <c r="B5" s="10" t="s">
        <v>7</v>
      </c>
      <c r="C5" s="10">
        <v>35</v>
      </c>
      <c r="D5" s="10"/>
      <c r="E5" s="10"/>
      <c r="F5" s="11"/>
      <c r="G5" s="10"/>
      <c r="H5" s="10"/>
      <c r="I5" s="10"/>
      <c r="J5" s="10"/>
      <c r="K5" s="10"/>
      <c r="L5" s="20"/>
      <c r="M5" s="20"/>
      <c r="N5" s="20"/>
      <c r="O5" s="20"/>
      <c r="P5" s="20"/>
      <c r="Q5" s="20"/>
      <c r="R5" s="231"/>
    </row>
    <row r="6" spans="1:18" s="17" customFormat="1" ht="12.75" x14ac:dyDescent="0.2">
      <c r="A6" s="14" t="s">
        <v>11</v>
      </c>
      <c r="B6" s="14" t="s">
        <v>12</v>
      </c>
      <c r="C6" s="14" t="s">
        <v>13</v>
      </c>
      <c r="D6" s="14" t="s">
        <v>14</v>
      </c>
      <c r="E6" s="14" t="s">
        <v>15</v>
      </c>
      <c r="F6" s="14" t="s">
        <v>16</v>
      </c>
      <c r="G6" s="71" t="s">
        <v>17</v>
      </c>
      <c r="H6" s="14" t="s">
        <v>18</v>
      </c>
      <c r="I6" s="14" t="s">
        <v>6</v>
      </c>
      <c r="J6" s="14" t="s">
        <v>19</v>
      </c>
      <c r="K6" s="14" t="s">
        <v>20</v>
      </c>
      <c r="L6" s="15">
        <v>1</v>
      </c>
      <c r="M6" s="15">
        <v>2</v>
      </c>
      <c r="N6" s="15">
        <v>3</v>
      </c>
      <c r="O6" s="15">
        <v>4</v>
      </c>
      <c r="P6" s="15">
        <v>5</v>
      </c>
      <c r="Q6" s="15" t="s">
        <v>21</v>
      </c>
      <c r="R6" s="230" t="s">
        <v>23</v>
      </c>
    </row>
    <row r="7" spans="1:18" x14ac:dyDescent="0.2">
      <c r="A7" s="111">
        <v>1</v>
      </c>
      <c r="B7" s="165" t="s">
        <v>1009</v>
      </c>
      <c r="C7" s="166" t="s">
        <v>519</v>
      </c>
      <c r="D7" s="113" t="s">
        <v>1010</v>
      </c>
      <c r="E7" s="111" t="s">
        <v>1011</v>
      </c>
      <c r="F7" s="167">
        <v>39817</v>
      </c>
      <c r="G7" s="39" t="s">
        <v>17</v>
      </c>
      <c r="H7" s="113" t="s">
        <v>1042</v>
      </c>
      <c r="I7" s="111">
        <v>8</v>
      </c>
      <c r="J7" s="113" t="s">
        <v>1049</v>
      </c>
      <c r="K7" s="232" t="s">
        <v>1188</v>
      </c>
      <c r="L7" s="365">
        <v>7</v>
      </c>
      <c r="M7" s="365">
        <v>7</v>
      </c>
      <c r="N7" s="365">
        <v>7</v>
      </c>
      <c r="O7" s="365">
        <v>7</v>
      </c>
      <c r="P7" s="365">
        <v>7</v>
      </c>
      <c r="Q7" s="119">
        <f t="shared" ref="Q7:Q38" si="0">SUM(L7+M7+N7+O7+P7)</f>
        <v>35</v>
      </c>
      <c r="R7" s="229">
        <f>Q7*100/35</f>
        <v>100</v>
      </c>
    </row>
    <row r="8" spans="1:18" x14ac:dyDescent="0.2">
      <c r="A8" s="111">
        <v>2</v>
      </c>
      <c r="B8" s="165" t="s">
        <v>1025</v>
      </c>
      <c r="C8" s="166" t="s">
        <v>1026</v>
      </c>
      <c r="D8" s="113" t="s">
        <v>198</v>
      </c>
      <c r="E8" s="111" t="s">
        <v>26</v>
      </c>
      <c r="F8" s="167">
        <v>39652</v>
      </c>
      <c r="G8" s="39" t="s">
        <v>17</v>
      </c>
      <c r="H8" s="113" t="s">
        <v>1042</v>
      </c>
      <c r="I8" s="111">
        <v>8</v>
      </c>
      <c r="J8" s="113" t="s">
        <v>1049</v>
      </c>
      <c r="K8" s="232" t="s">
        <v>1188</v>
      </c>
      <c r="L8" s="365">
        <v>7</v>
      </c>
      <c r="M8" s="365">
        <v>7</v>
      </c>
      <c r="N8" s="365">
        <v>7</v>
      </c>
      <c r="O8" s="365">
        <v>7</v>
      </c>
      <c r="P8" s="365">
        <v>7</v>
      </c>
      <c r="Q8" s="119">
        <f t="shared" si="0"/>
        <v>35</v>
      </c>
      <c r="R8" s="229">
        <f t="shared" ref="R8:R71" si="1">Q8*100/35</f>
        <v>100</v>
      </c>
    </row>
    <row r="9" spans="1:18" x14ac:dyDescent="0.2">
      <c r="A9" s="111">
        <v>3</v>
      </c>
      <c r="B9" s="165" t="s">
        <v>1018</v>
      </c>
      <c r="C9" s="166" t="s">
        <v>345</v>
      </c>
      <c r="D9" s="113" t="s">
        <v>96</v>
      </c>
      <c r="E9" s="111" t="s">
        <v>26</v>
      </c>
      <c r="F9" s="167">
        <v>39702</v>
      </c>
      <c r="G9" s="39" t="s">
        <v>17</v>
      </c>
      <c r="H9" s="113" t="s">
        <v>1042</v>
      </c>
      <c r="I9" s="111">
        <v>8</v>
      </c>
      <c r="J9" s="113" t="s">
        <v>1049</v>
      </c>
      <c r="K9" s="232" t="s">
        <v>1189</v>
      </c>
      <c r="L9" s="365">
        <v>7</v>
      </c>
      <c r="M9" s="365">
        <v>7</v>
      </c>
      <c r="N9" s="365">
        <v>7</v>
      </c>
      <c r="O9" s="365">
        <v>7</v>
      </c>
      <c r="P9" s="365">
        <v>4</v>
      </c>
      <c r="Q9" s="119">
        <f t="shared" si="0"/>
        <v>32</v>
      </c>
      <c r="R9" s="229">
        <f t="shared" si="1"/>
        <v>91.428571428571431</v>
      </c>
    </row>
    <row r="10" spans="1:18" x14ac:dyDescent="0.2">
      <c r="A10" s="111">
        <v>4</v>
      </c>
      <c r="B10" s="165" t="s">
        <v>1024</v>
      </c>
      <c r="C10" s="166" t="s">
        <v>345</v>
      </c>
      <c r="D10" s="113" t="s">
        <v>96</v>
      </c>
      <c r="E10" s="111" t="s">
        <v>26</v>
      </c>
      <c r="F10" s="167">
        <v>39762</v>
      </c>
      <c r="G10" s="39" t="s">
        <v>17</v>
      </c>
      <c r="H10" s="113" t="s">
        <v>1042</v>
      </c>
      <c r="I10" s="111">
        <v>8</v>
      </c>
      <c r="J10" s="113" t="s">
        <v>1049</v>
      </c>
      <c r="K10" s="232" t="s">
        <v>1189</v>
      </c>
      <c r="L10" s="365">
        <v>7</v>
      </c>
      <c r="M10" s="365">
        <v>7</v>
      </c>
      <c r="N10" s="365">
        <v>7</v>
      </c>
      <c r="O10" s="365">
        <v>7</v>
      </c>
      <c r="P10" s="365">
        <v>2</v>
      </c>
      <c r="Q10" s="119">
        <f t="shared" si="0"/>
        <v>30</v>
      </c>
      <c r="R10" s="229">
        <f t="shared" si="1"/>
        <v>85.714285714285708</v>
      </c>
    </row>
    <row r="11" spans="1:18" x14ac:dyDescent="0.2">
      <c r="A11" s="111">
        <v>5</v>
      </c>
      <c r="B11" s="126" t="s">
        <v>965</v>
      </c>
      <c r="C11" s="130" t="s">
        <v>313</v>
      </c>
      <c r="D11" s="124" t="s">
        <v>9</v>
      </c>
      <c r="E11" s="132" t="s">
        <v>33</v>
      </c>
      <c r="F11" s="127">
        <v>39732</v>
      </c>
      <c r="G11" s="39" t="s">
        <v>17</v>
      </c>
      <c r="H11" s="130" t="s">
        <v>423</v>
      </c>
      <c r="I11" s="111">
        <v>8</v>
      </c>
      <c r="J11" s="126" t="s">
        <v>934</v>
      </c>
      <c r="K11" s="232" t="s">
        <v>1189</v>
      </c>
      <c r="L11" s="365">
        <v>7</v>
      </c>
      <c r="M11" s="365">
        <v>7</v>
      </c>
      <c r="N11" s="365">
        <v>1</v>
      </c>
      <c r="O11" s="365">
        <v>7</v>
      </c>
      <c r="P11" s="365">
        <v>7</v>
      </c>
      <c r="Q11" s="119">
        <f t="shared" si="0"/>
        <v>29</v>
      </c>
      <c r="R11" s="229">
        <f t="shared" si="1"/>
        <v>82.857142857142861</v>
      </c>
    </row>
    <row r="12" spans="1:18" x14ac:dyDescent="0.2">
      <c r="A12" s="111">
        <v>6</v>
      </c>
      <c r="B12" s="165" t="s">
        <v>1016</v>
      </c>
      <c r="C12" s="166" t="s">
        <v>1017</v>
      </c>
      <c r="D12" s="35" t="s">
        <v>208</v>
      </c>
      <c r="E12" s="111" t="s">
        <v>1011</v>
      </c>
      <c r="F12" s="167">
        <v>39717</v>
      </c>
      <c r="G12" s="39" t="s">
        <v>17</v>
      </c>
      <c r="H12" s="113" t="s">
        <v>1042</v>
      </c>
      <c r="I12" s="111">
        <v>8</v>
      </c>
      <c r="J12" s="113" t="s">
        <v>1049</v>
      </c>
      <c r="K12" s="232" t="s">
        <v>1189</v>
      </c>
      <c r="L12" s="365">
        <v>7</v>
      </c>
      <c r="M12" s="365">
        <v>7</v>
      </c>
      <c r="N12" s="365">
        <v>7</v>
      </c>
      <c r="O12" s="365">
        <v>7</v>
      </c>
      <c r="P12" s="365">
        <v>0</v>
      </c>
      <c r="Q12" s="119">
        <f t="shared" si="0"/>
        <v>28</v>
      </c>
      <c r="R12" s="229">
        <f t="shared" si="1"/>
        <v>80</v>
      </c>
    </row>
    <row r="13" spans="1:18" x14ac:dyDescent="0.2">
      <c r="A13" s="111">
        <v>7</v>
      </c>
      <c r="B13" s="165" t="s">
        <v>1022</v>
      </c>
      <c r="C13" s="166" t="s">
        <v>1023</v>
      </c>
      <c r="D13" s="113" t="s">
        <v>85</v>
      </c>
      <c r="E13" s="111" t="s">
        <v>1011</v>
      </c>
      <c r="F13" s="167">
        <v>39598</v>
      </c>
      <c r="G13" s="39" t="s">
        <v>17</v>
      </c>
      <c r="H13" s="113" t="s">
        <v>1042</v>
      </c>
      <c r="I13" s="111">
        <v>8</v>
      </c>
      <c r="J13" s="113" t="s">
        <v>1049</v>
      </c>
      <c r="K13" s="232" t="s">
        <v>1189</v>
      </c>
      <c r="L13" s="365">
        <v>7</v>
      </c>
      <c r="M13" s="365">
        <v>7</v>
      </c>
      <c r="N13" s="365">
        <v>0</v>
      </c>
      <c r="O13" s="365">
        <v>7</v>
      </c>
      <c r="P13" s="365">
        <v>7</v>
      </c>
      <c r="Q13" s="119">
        <f t="shared" si="0"/>
        <v>28</v>
      </c>
      <c r="R13" s="229">
        <f t="shared" si="1"/>
        <v>80</v>
      </c>
    </row>
    <row r="14" spans="1:18" x14ac:dyDescent="0.2">
      <c r="A14" s="111">
        <v>8</v>
      </c>
      <c r="B14" s="165" t="s">
        <v>1032</v>
      </c>
      <c r="C14" s="166" t="s">
        <v>775</v>
      </c>
      <c r="D14" s="113" t="s">
        <v>226</v>
      </c>
      <c r="E14" s="111" t="s">
        <v>33</v>
      </c>
      <c r="F14" s="167">
        <v>39709</v>
      </c>
      <c r="G14" s="39" t="s">
        <v>17</v>
      </c>
      <c r="H14" s="113" t="s">
        <v>1042</v>
      </c>
      <c r="I14" s="111">
        <v>8</v>
      </c>
      <c r="J14" s="113" t="s">
        <v>1049</v>
      </c>
      <c r="K14" s="232" t="s">
        <v>1189</v>
      </c>
      <c r="L14" s="365">
        <v>7</v>
      </c>
      <c r="M14" s="365">
        <v>7</v>
      </c>
      <c r="N14" s="365">
        <v>0</v>
      </c>
      <c r="O14" s="365">
        <v>7</v>
      </c>
      <c r="P14" s="365">
        <v>7</v>
      </c>
      <c r="Q14" s="119">
        <f t="shared" si="0"/>
        <v>28</v>
      </c>
      <c r="R14" s="229">
        <f t="shared" si="1"/>
        <v>80</v>
      </c>
    </row>
    <row r="15" spans="1:18" x14ac:dyDescent="0.2">
      <c r="A15" s="111">
        <v>9</v>
      </c>
      <c r="B15" s="113" t="s">
        <v>539</v>
      </c>
      <c r="C15" s="113" t="s">
        <v>68</v>
      </c>
      <c r="D15" s="113" t="s">
        <v>698</v>
      </c>
      <c r="E15" s="111" t="s">
        <v>26</v>
      </c>
      <c r="F15" s="104">
        <v>39656</v>
      </c>
      <c r="G15" s="39" t="s">
        <v>17</v>
      </c>
      <c r="H15" s="130" t="s">
        <v>423</v>
      </c>
      <c r="I15" s="111">
        <v>8</v>
      </c>
      <c r="J15" s="113" t="s">
        <v>934</v>
      </c>
      <c r="K15" s="232" t="s">
        <v>1189</v>
      </c>
      <c r="L15" s="365">
        <v>7</v>
      </c>
      <c r="M15" s="365">
        <v>0</v>
      </c>
      <c r="N15" s="365">
        <v>7</v>
      </c>
      <c r="O15" s="365">
        <v>7</v>
      </c>
      <c r="P15" s="365">
        <v>7</v>
      </c>
      <c r="Q15" s="119">
        <f t="shared" si="0"/>
        <v>28</v>
      </c>
      <c r="R15" s="229">
        <f t="shared" si="1"/>
        <v>80</v>
      </c>
    </row>
    <row r="16" spans="1:18" x14ac:dyDescent="0.2">
      <c r="A16" s="111">
        <v>10</v>
      </c>
      <c r="B16" s="165" t="s">
        <v>997</v>
      </c>
      <c r="C16" s="166" t="s">
        <v>159</v>
      </c>
      <c r="D16" s="113" t="s">
        <v>1005</v>
      </c>
      <c r="E16" s="111" t="s">
        <v>1011</v>
      </c>
      <c r="F16" s="167">
        <v>39628</v>
      </c>
      <c r="G16" s="39" t="s">
        <v>17</v>
      </c>
      <c r="H16" s="113" t="s">
        <v>1042</v>
      </c>
      <c r="I16" s="111">
        <v>8</v>
      </c>
      <c r="J16" s="113" t="s">
        <v>1049</v>
      </c>
      <c r="K16" s="232" t="s">
        <v>1189</v>
      </c>
      <c r="L16" s="365">
        <v>7</v>
      </c>
      <c r="M16" s="365">
        <v>7</v>
      </c>
      <c r="N16" s="365">
        <v>0</v>
      </c>
      <c r="O16" s="365">
        <v>7</v>
      </c>
      <c r="P16" s="365">
        <v>7</v>
      </c>
      <c r="Q16" s="119">
        <f t="shared" si="0"/>
        <v>28</v>
      </c>
      <c r="R16" s="229">
        <f t="shared" si="1"/>
        <v>80</v>
      </c>
    </row>
    <row r="17" spans="1:18" x14ac:dyDescent="0.2">
      <c r="A17" s="111">
        <v>11</v>
      </c>
      <c r="B17" s="165" t="s">
        <v>566</v>
      </c>
      <c r="C17" s="166" t="s">
        <v>354</v>
      </c>
      <c r="D17" s="113" t="s">
        <v>395</v>
      </c>
      <c r="E17" s="111" t="s">
        <v>33</v>
      </c>
      <c r="F17" s="167">
        <v>39700</v>
      </c>
      <c r="G17" s="39" t="s">
        <v>17</v>
      </c>
      <c r="H17" s="113" t="s">
        <v>1042</v>
      </c>
      <c r="I17" s="111">
        <v>8</v>
      </c>
      <c r="J17" s="113" t="s">
        <v>1049</v>
      </c>
      <c r="K17" s="232" t="s">
        <v>1189</v>
      </c>
      <c r="L17" s="365">
        <v>7</v>
      </c>
      <c r="M17" s="365">
        <v>7</v>
      </c>
      <c r="N17" s="365">
        <v>0</v>
      </c>
      <c r="O17" s="365">
        <v>7</v>
      </c>
      <c r="P17" s="365">
        <v>7</v>
      </c>
      <c r="Q17" s="119">
        <f t="shared" si="0"/>
        <v>28</v>
      </c>
      <c r="R17" s="229">
        <f t="shared" si="1"/>
        <v>80</v>
      </c>
    </row>
    <row r="18" spans="1:18" x14ac:dyDescent="0.2">
      <c r="A18" s="111">
        <v>12</v>
      </c>
      <c r="B18" s="124" t="s">
        <v>950</v>
      </c>
      <c r="C18" s="130" t="s">
        <v>951</v>
      </c>
      <c r="D18" s="124" t="s">
        <v>952</v>
      </c>
      <c r="E18" s="132" t="s">
        <v>33</v>
      </c>
      <c r="F18" s="132">
        <v>40004</v>
      </c>
      <c r="G18" s="39" t="s">
        <v>17</v>
      </c>
      <c r="H18" s="130" t="s">
        <v>423</v>
      </c>
      <c r="I18" s="111">
        <v>8</v>
      </c>
      <c r="J18" s="126" t="s">
        <v>588</v>
      </c>
      <c r="K18" s="232" t="s">
        <v>1189</v>
      </c>
      <c r="L18" s="366">
        <v>7</v>
      </c>
      <c r="M18" s="366">
        <v>7</v>
      </c>
      <c r="N18" s="366">
        <v>0</v>
      </c>
      <c r="O18" s="366">
        <v>7</v>
      </c>
      <c r="P18" s="366">
        <v>5</v>
      </c>
      <c r="Q18" s="119">
        <f t="shared" si="0"/>
        <v>26</v>
      </c>
      <c r="R18" s="229">
        <f t="shared" si="1"/>
        <v>74.285714285714292</v>
      </c>
    </row>
    <row r="19" spans="1:18" x14ac:dyDescent="0.2">
      <c r="A19" s="111">
        <v>13</v>
      </c>
      <c r="B19" s="113" t="s">
        <v>990</v>
      </c>
      <c r="C19" s="113" t="s">
        <v>991</v>
      </c>
      <c r="D19" s="113" t="s">
        <v>392</v>
      </c>
      <c r="E19" s="111" t="s">
        <v>26</v>
      </c>
      <c r="F19" s="104">
        <v>39706</v>
      </c>
      <c r="G19" s="39" t="s">
        <v>17</v>
      </c>
      <c r="H19" s="113" t="s">
        <v>1041</v>
      </c>
      <c r="I19" s="111">
        <v>8</v>
      </c>
      <c r="J19" s="113" t="s">
        <v>1045</v>
      </c>
      <c r="K19" s="232" t="s">
        <v>1189</v>
      </c>
      <c r="L19" s="365">
        <v>7</v>
      </c>
      <c r="M19" s="365">
        <v>1</v>
      </c>
      <c r="N19" s="365">
        <v>7</v>
      </c>
      <c r="O19" s="365">
        <v>6</v>
      </c>
      <c r="P19" s="365">
        <v>4</v>
      </c>
      <c r="Q19" s="119">
        <f t="shared" si="0"/>
        <v>25</v>
      </c>
      <c r="R19" s="229">
        <f t="shared" si="1"/>
        <v>71.428571428571431</v>
      </c>
    </row>
    <row r="20" spans="1:18" x14ac:dyDescent="0.2">
      <c r="A20" s="111">
        <v>14</v>
      </c>
      <c r="B20" s="165" t="s">
        <v>1021</v>
      </c>
      <c r="C20" s="166" t="s">
        <v>45</v>
      </c>
      <c r="D20" s="113" t="s">
        <v>90</v>
      </c>
      <c r="E20" s="111" t="s">
        <v>1011</v>
      </c>
      <c r="F20" s="167">
        <v>39718</v>
      </c>
      <c r="G20" s="39" t="s">
        <v>17</v>
      </c>
      <c r="H20" s="113" t="s">
        <v>1042</v>
      </c>
      <c r="I20" s="111">
        <v>8</v>
      </c>
      <c r="J20" s="113" t="s">
        <v>1049</v>
      </c>
      <c r="K20" s="232" t="s">
        <v>1189</v>
      </c>
      <c r="L20" s="365">
        <v>7</v>
      </c>
      <c r="M20" s="365">
        <v>4</v>
      </c>
      <c r="N20" s="365">
        <v>7</v>
      </c>
      <c r="O20" s="365">
        <v>7</v>
      </c>
      <c r="P20" s="365">
        <v>0</v>
      </c>
      <c r="Q20" s="119">
        <f t="shared" si="0"/>
        <v>25</v>
      </c>
      <c r="R20" s="229">
        <f t="shared" si="1"/>
        <v>71.428571428571431</v>
      </c>
    </row>
    <row r="21" spans="1:18" x14ac:dyDescent="0.2">
      <c r="A21" s="111">
        <v>15</v>
      </c>
      <c r="B21" s="113" t="s">
        <v>976</v>
      </c>
      <c r="C21" s="113" t="s">
        <v>345</v>
      </c>
      <c r="D21" s="113" t="s">
        <v>77</v>
      </c>
      <c r="E21" s="111" t="s">
        <v>1299</v>
      </c>
      <c r="F21" s="104">
        <v>39843</v>
      </c>
      <c r="G21" s="39" t="s">
        <v>17</v>
      </c>
      <c r="H21" s="130" t="s">
        <v>423</v>
      </c>
      <c r="I21" s="111">
        <v>8</v>
      </c>
      <c r="J21" s="113" t="s">
        <v>934</v>
      </c>
      <c r="K21" s="232" t="s">
        <v>1189</v>
      </c>
      <c r="L21" s="365">
        <v>7</v>
      </c>
      <c r="M21" s="365">
        <v>3</v>
      </c>
      <c r="N21" s="365">
        <v>7</v>
      </c>
      <c r="O21" s="365">
        <v>7</v>
      </c>
      <c r="P21" s="365">
        <v>0</v>
      </c>
      <c r="Q21" s="119">
        <f t="shared" si="0"/>
        <v>24</v>
      </c>
      <c r="R21" s="229">
        <f t="shared" si="1"/>
        <v>68.571428571428569</v>
      </c>
    </row>
    <row r="22" spans="1:18" x14ac:dyDescent="0.2">
      <c r="A22" s="111">
        <v>16</v>
      </c>
      <c r="B22" s="170" t="s">
        <v>980</v>
      </c>
      <c r="C22" s="170" t="s">
        <v>981</v>
      </c>
      <c r="D22" s="170" t="s">
        <v>208</v>
      </c>
      <c r="E22" s="169" t="s">
        <v>33</v>
      </c>
      <c r="F22" s="171">
        <v>39678</v>
      </c>
      <c r="G22" s="172" t="s">
        <v>17</v>
      </c>
      <c r="H22" s="173" t="s">
        <v>425</v>
      </c>
      <c r="I22" s="169">
        <v>8</v>
      </c>
      <c r="J22" s="170" t="s">
        <v>822</v>
      </c>
      <c r="K22" s="232" t="s">
        <v>1189</v>
      </c>
      <c r="L22" s="367">
        <v>7</v>
      </c>
      <c r="M22" s="367">
        <v>7</v>
      </c>
      <c r="N22" s="367">
        <v>0</v>
      </c>
      <c r="O22" s="367">
        <v>7</v>
      </c>
      <c r="P22" s="367">
        <v>2</v>
      </c>
      <c r="Q22" s="174">
        <f t="shared" si="0"/>
        <v>23</v>
      </c>
      <c r="R22" s="229">
        <f t="shared" si="1"/>
        <v>65.714285714285708</v>
      </c>
    </row>
    <row r="23" spans="1:18" x14ac:dyDescent="0.2">
      <c r="A23" s="111">
        <v>17</v>
      </c>
      <c r="B23" s="165" t="s">
        <v>1030</v>
      </c>
      <c r="C23" s="166" t="s">
        <v>1031</v>
      </c>
      <c r="D23" s="113" t="s">
        <v>144</v>
      </c>
      <c r="E23" s="111" t="s">
        <v>26</v>
      </c>
      <c r="F23" s="167">
        <v>39645</v>
      </c>
      <c r="G23" s="39" t="s">
        <v>17</v>
      </c>
      <c r="H23" s="113" t="s">
        <v>1042</v>
      </c>
      <c r="I23" s="111">
        <v>8</v>
      </c>
      <c r="J23" s="113" t="s">
        <v>1049</v>
      </c>
      <c r="K23" s="232" t="s">
        <v>1189</v>
      </c>
      <c r="L23" s="365">
        <v>7</v>
      </c>
      <c r="M23" s="365">
        <v>2</v>
      </c>
      <c r="N23" s="365">
        <v>7</v>
      </c>
      <c r="O23" s="365">
        <v>7</v>
      </c>
      <c r="P23" s="365">
        <v>0</v>
      </c>
      <c r="Q23" s="119">
        <f t="shared" si="0"/>
        <v>23</v>
      </c>
      <c r="R23" s="229">
        <f t="shared" si="1"/>
        <v>65.714285714285708</v>
      </c>
    </row>
    <row r="24" spans="1:18" x14ac:dyDescent="0.2">
      <c r="A24" s="111">
        <v>18</v>
      </c>
      <c r="B24" s="126" t="s">
        <v>955</v>
      </c>
      <c r="C24" s="130" t="s">
        <v>956</v>
      </c>
      <c r="D24" s="124" t="s">
        <v>957</v>
      </c>
      <c r="E24" s="132" t="s">
        <v>26</v>
      </c>
      <c r="F24" s="127">
        <v>39497</v>
      </c>
      <c r="G24" s="39" t="s">
        <v>17</v>
      </c>
      <c r="H24" s="130" t="s">
        <v>423</v>
      </c>
      <c r="I24" s="111">
        <v>8</v>
      </c>
      <c r="J24" s="126" t="s">
        <v>934</v>
      </c>
      <c r="K24" s="232" t="s">
        <v>1189</v>
      </c>
      <c r="L24" s="366">
        <v>7</v>
      </c>
      <c r="M24" s="366">
        <v>1</v>
      </c>
      <c r="N24" s="366">
        <v>7</v>
      </c>
      <c r="O24" s="366">
        <v>7</v>
      </c>
      <c r="P24" s="366">
        <v>0</v>
      </c>
      <c r="Q24" s="119">
        <f t="shared" si="0"/>
        <v>22</v>
      </c>
      <c r="R24" s="229">
        <f t="shared" si="1"/>
        <v>62.857142857142854</v>
      </c>
    </row>
    <row r="25" spans="1:18" x14ac:dyDescent="0.2">
      <c r="A25" s="111">
        <v>19</v>
      </c>
      <c r="B25" s="113" t="s">
        <v>973</v>
      </c>
      <c r="C25" s="113" t="s">
        <v>202</v>
      </c>
      <c r="D25" s="113" t="s">
        <v>147</v>
      </c>
      <c r="E25" s="111" t="s">
        <v>26</v>
      </c>
      <c r="F25" s="104">
        <v>39847</v>
      </c>
      <c r="G25" s="39" t="s">
        <v>17</v>
      </c>
      <c r="H25" s="130" t="s">
        <v>423</v>
      </c>
      <c r="I25" s="111">
        <v>8</v>
      </c>
      <c r="J25" s="113" t="s">
        <v>934</v>
      </c>
      <c r="K25" s="222"/>
      <c r="L25" s="368">
        <v>7</v>
      </c>
      <c r="M25" s="368">
        <v>0</v>
      </c>
      <c r="N25" s="368">
        <v>7</v>
      </c>
      <c r="O25" s="368">
        <v>7</v>
      </c>
      <c r="P25" s="368">
        <v>0</v>
      </c>
      <c r="Q25" s="119">
        <f t="shared" si="0"/>
        <v>21</v>
      </c>
      <c r="R25" s="229">
        <f t="shared" si="1"/>
        <v>60</v>
      </c>
    </row>
    <row r="26" spans="1:18" ht="15.75" customHeight="1" x14ac:dyDescent="0.2">
      <c r="A26" s="111">
        <v>20</v>
      </c>
      <c r="B26" s="165" t="s">
        <v>1033</v>
      </c>
      <c r="C26" s="166" t="s">
        <v>560</v>
      </c>
      <c r="D26" s="168" t="s">
        <v>960</v>
      </c>
      <c r="E26" s="111" t="s">
        <v>33</v>
      </c>
      <c r="F26" s="167">
        <v>39772</v>
      </c>
      <c r="G26" s="39" t="s">
        <v>17</v>
      </c>
      <c r="H26" s="113" t="s">
        <v>1042</v>
      </c>
      <c r="I26" s="111">
        <v>8</v>
      </c>
      <c r="J26" s="113" t="s">
        <v>1050</v>
      </c>
      <c r="K26" s="13"/>
      <c r="L26" s="33">
        <v>7</v>
      </c>
      <c r="M26" s="33">
        <v>7</v>
      </c>
      <c r="N26" s="33">
        <v>0</v>
      </c>
      <c r="O26" s="33">
        <v>7</v>
      </c>
      <c r="P26" s="33">
        <v>0</v>
      </c>
      <c r="Q26" s="119">
        <f t="shared" si="0"/>
        <v>21</v>
      </c>
      <c r="R26" s="229">
        <f t="shared" si="1"/>
        <v>60</v>
      </c>
    </row>
    <row r="27" spans="1:18" ht="15.75" customHeight="1" x14ac:dyDescent="0.2">
      <c r="A27" s="111">
        <v>21</v>
      </c>
      <c r="B27" s="165" t="s">
        <v>1013</v>
      </c>
      <c r="C27" s="166" t="s">
        <v>1014</v>
      </c>
      <c r="D27" s="113" t="s">
        <v>44</v>
      </c>
      <c r="E27" s="111" t="s">
        <v>1011</v>
      </c>
      <c r="F27" s="167">
        <v>39706</v>
      </c>
      <c r="G27" s="39" t="s">
        <v>17</v>
      </c>
      <c r="H27" s="113" t="s">
        <v>1042</v>
      </c>
      <c r="I27" s="111">
        <v>8</v>
      </c>
      <c r="J27" s="113" t="s">
        <v>1049</v>
      </c>
      <c r="K27" s="13"/>
      <c r="L27" s="33">
        <v>7</v>
      </c>
      <c r="M27" s="33">
        <v>7</v>
      </c>
      <c r="N27" s="33">
        <v>0</v>
      </c>
      <c r="O27" s="33">
        <v>7</v>
      </c>
      <c r="P27" s="33">
        <v>0</v>
      </c>
      <c r="Q27" s="119">
        <f t="shared" si="0"/>
        <v>21</v>
      </c>
      <c r="R27" s="229">
        <f t="shared" si="1"/>
        <v>60</v>
      </c>
    </row>
    <row r="28" spans="1:18" ht="15.75" customHeight="1" x14ac:dyDescent="0.2">
      <c r="A28" s="111">
        <v>22</v>
      </c>
      <c r="B28" s="165" t="s">
        <v>1027</v>
      </c>
      <c r="C28" s="166" t="s">
        <v>1028</v>
      </c>
      <c r="D28" s="113" t="s">
        <v>1029</v>
      </c>
      <c r="E28" s="111" t="s">
        <v>33</v>
      </c>
      <c r="F28" s="167">
        <v>39672</v>
      </c>
      <c r="G28" s="39" t="s">
        <v>17</v>
      </c>
      <c r="H28" s="113" t="s">
        <v>1042</v>
      </c>
      <c r="I28" s="111">
        <v>8</v>
      </c>
      <c r="J28" s="113" t="s">
        <v>1049</v>
      </c>
      <c r="K28" s="13"/>
      <c r="L28" s="33">
        <v>7</v>
      </c>
      <c r="M28" s="33">
        <v>7</v>
      </c>
      <c r="N28" s="33">
        <v>0</v>
      </c>
      <c r="O28" s="33">
        <v>7</v>
      </c>
      <c r="P28" s="33">
        <v>0</v>
      </c>
      <c r="Q28" s="119">
        <f t="shared" si="0"/>
        <v>21</v>
      </c>
      <c r="R28" s="229">
        <f t="shared" si="1"/>
        <v>60</v>
      </c>
    </row>
    <row r="29" spans="1:18" ht="15.75" customHeight="1" x14ac:dyDescent="0.2">
      <c r="A29" s="111">
        <v>23</v>
      </c>
      <c r="B29" s="165" t="s">
        <v>1020</v>
      </c>
      <c r="C29" s="166" t="s">
        <v>649</v>
      </c>
      <c r="D29" s="113" t="s">
        <v>74</v>
      </c>
      <c r="E29" s="111" t="s">
        <v>26</v>
      </c>
      <c r="F29" s="167">
        <v>39604</v>
      </c>
      <c r="G29" s="39" t="s">
        <v>17</v>
      </c>
      <c r="H29" s="113" t="s">
        <v>1042</v>
      </c>
      <c r="I29" s="111">
        <v>8</v>
      </c>
      <c r="J29" s="113" t="s">
        <v>1049</v>
      </c>
      <c r="K29" s="13"/>
      <c r="L29" s="33">
        <v>7</v>
      </c>
      <c r="M29" s="33">
        <v>0</v>
      </c>
      <c r="N29" s="33">
        <v>7</v>
      </c>
      <c r="O29" s="33">
        <v>7</v>
      </c>
      <c r="P29" s="33">
        <v>0</v>
      </c>
      <c r="Q29" s="119">
        <f t="shared" si="0"/>
        <v>21</v>
      </c>
      <c r="R29" s="229">
        <f t="shared" si="1"/>
        <v>60</v>
      </c>
    </row>
    <row r="30" spans="1:18" ht="15.75" customHeight="1" x14ac:dyDescent="0.2">
      <c r="A30" s="111">
        <v>24</v>
      </c>
      <c r="B30" s="165" t="s">
        <v>252</v>
      </c>
      <c r="C30" s="166" t="s">
        <v>483</v>
      </c>
      <c r="D30" s="168" t="s">
        <v>113</v>
      </c>
      <c r="E30" s="111" t="s">
        <v>1011</v>
      </c>
      <c r="F30" s="167">
        <v>39743</v>
      </c>
      <c r="G30" s="39" t="s">
        <v>17</v>
      </c>
      <c r="H30" s="113" t="s">
        <v>1042</v>
      </c>
      <c r="I30" s="111">
        <v>8</v>
      </c>
      <c r="J30" s="113" t="s">
        <v>1050</v>
      </c>
      <c r="K30" s="13"/>
      <c r="L30" s="33">
        <v>7</v>
      </c>
      <c r="M30" s="33">
        <v>1</v>
      </c>
      <c r="N30" s="33">
        <v>2</v>
      </c>
      <c r="O30" s="33">
        <v>7</v>
      </c>
      <c r="P30" s="33">
        <v>0</v>
      </c>
      <c r="Q30" s="119">
        <f t="shared" si="0"/>
        <v>17</v>
      </c>
      <c r="R30" s="229">
        <f t="shared" si="1"/>
        <v>48.571428571428569</v>
      </c>
    </row>
    <row r="31" spans="1:18" ht="15.75" customHeight="1" x14ac:dyDescent="0.2">
      <c r="A31" s="111">
        <v>25</v>
      </c>
      <c r="B31" s="165" t="s">
        <v>1019</v>
      </c>
      <c r="C31" s="166" t="s">
        <v>631</v>
      </c>
      <c r="D31" s="113" t="s">
        <v>267</v>
      </c>
      <c r="E31" s="111" t="s">
        <v>26</v>
      </c>
      <c r="F31" s="167">
        <v>39749</v>
      </c>
      <c r="G31" s="39" t="s">
        <v>17</v>
      </c>
      <c r="H31" s="113" t="s">
        <v>1042</v>
      </c>
      <c r="I31" s="111">
        <v>8</v>
      </c>
      <c r="J31" s="113" t="s">
        <v>1049</v>
      </c>
      <c r="K31" s="13"/>
      <c r="L31" s="33">
        <v>7</v>
      </c>
      <c r="M31" s="33">
        <v>0</v>
      </c>
      <c r="N31" s="33">
        <v>7</v>
      </c>
      <c r="O31" s="33">
        <v>2</v>
      </c>
      <c r="P31" s="33">
        <v>0</v>
      </c>
      <c r="Q31" s="119">
        <f t="shared" si="0"/>
        <v>16</v>
      </c>
      <c r="R31" s="229">
        <f t="shared" si="1"/>
        <v>45.714285714285715</v>
      </c>
    </row>
    <row r="32" spans="1:18" ht="15.75" customHeight="1" x14ac:dyDescent="0.2">
      <c r="A32" s="111">
        <v>26</v>
      </c>
      <c r="B32" s="165" t="s">
        <v>1034</v>
      </c>
      <c r="C32" s="166" t="s">
        <v>45</v>
      </c>
      <c r="D32" s="168" t="s">
        <v>75</v>
      </c>
      <c r="E32" s="111" t="s">
        <v>33</v>
      </c>
      <c r="F32" s="167">
        <v>39737</v>
      </c>
      <c r="G32" s="39" t="s">
        <v>17</v>
      </c>
      <c r="H32" s="113" t="s">
        <v>1042</v>
      </c>
      <c r="I32" s="111">
        <v>8</v>
      </c>
      <c r="J32" s="113" t="s">
        <v>1050</v>
      </c>
      <c r="K32" s="13"/>
      <c r="L32" s="33">
        <v>7</v>
      </c>
      <c r="M32" s="33">
        <v>1</v>
      </c>
      <c r="N32" s="33">
        <v>0</v>
      </c>
      <c r="O32" s="33">
        <v>7</v>
      </c>
      <c r="P32" s="33">
        <v>0</v>
      </c>
      <c r="Q32" s="119">
        <f t="shared" si="0"/>
        <v>15</v>
      </c>
      <c r="R32" s="229">
        <f t="shared" si="1"/>
        <v>42.857142857142854</v>
      </c>
    </row>
    <row r="33" spans="1:18" ht="15.75" customHeight="1" x14ac:dyDescent="0.2">
      <c r="A33" s="111">
        <v>27</v>
      </c>
      <c r="B33" s="113" t="s">
        <v>945</v>
      </c>
      <c r="C33" s="113" t="s">
        <v>859</v>
      </c>
      <c r="D33" s="113" t="s">
        <v>493</v>
      </c>
      <c r="E33" s="111" t="s">
        <v>26</v>
      </c>
      <c r="F33" s="104">
        <v>39668</v>
      </c>
      <c r="G33" s="39" t="s">
        <v>17</v>
      </c>
      <c r="H33" s="113" t="s">
        <v>422</v>
      </c>
      <c r="I33" s="111">
        <v>8</v>
      </c>
      <c r="J33" s="113" t="s">
        <v>819</v>
      </c>
      <c r="K33" s="18"/>
      <c r="L33" s="369">
        <v>7</v>
      </c>
      <c r="M33" s="369">
        <v>0</v>
      </c>
      <c r="N33" s="369">
        <v>7</v>
      </c>
      <c r="O33" s="369">
        <v>1</v>
      </c>
      <c r="P33" s="369">
        <v>0</v>
      </c>
      <c r="Q33" s="119">
        <f t="shared" si="0"/>
        <v>15</v>
      </c>
      <c r="R33" s="229">
        <f t="shared" si="1"/>
        <v>42.857142857142854</v>
      </c>
    </row>
    <row r="34" spans="1:18" ht="15.75" customHeight="1" x14ac:dyDescent="0.2">
      <c r="A34" s="111">
        <v>28</v>
      </c>
      <c r="B34" s="165" t="s">
        <v>1035</v>
      </c>
      <c r="C34" s="166" t="s">
        <v>359</v>
      </c>
      <c r="D34" s="168" t="s">
        <v>184</v>
      </c>
      <c r="E34" s="111" t="s">
        <v>26</v>
      </c>
      <c r="F34" s="167">
        <v>40176</v>
      </c>
      <c r="G34" s="39" t="s">
        <v>17</v>
      </c>
      <c r="H34" s="113" t="s">
        <v>1042</v>
      </c>
      <c r="I34" s="111">
        <v>8</v>
      </c>
      <c r="J34" s="113" t="s">
        <v>1050</v>
      </c>
      <c r="K34" s="13"/>
      <c r="L34" s="33">
        <v>7</v>
      </c>
      <c r="M34" s="33">
        <v>7</v>
      </c>
      <c r="N34" s="33">
        <v>0</v>
      </c>
      <c r="O34" s="33">
        <v>1</v>
      </c>
      <c r="P34" s="33">
        <v>0</v>
      </c>
      <c r="Q34" s="119">
        <f t="shared" si="0"/>
        <v>15</v>
      </c>
      <c r="R34" s="229">
        <f t="shared" si="1"/>
        <v>42.857142857142854</v>
      </c>
    </row>
    <row r="35" spans="1:18" ht="15.75" customHeight="1" x14ac:dyDescent="0.2">
      <c r="A35" s="111">
        <v>29</v>
      </c>
      <c r="B35" s="165" t="s">
        <v>1004</v>
      </c>
      <c r="C35" s="166" t="s">
        <v>379</v>
      </c>
      <c r="D35" s="113" t="s">
        <v>1005</v>
      </c>
      <c r="E35" s="106" t="s">
        <v>33</v>
      </c>
      <c r="F35" s="167">
        <v>39807</v>
      </c>
      <c r="G35" s="39" t="s">
        <v>17</v>
      </c>
      <c r="H35" s="113" t="s">
        <v>1042</v>
      </c>
      <c r="I35" s="111">
        <v>8</v>
      </c>
      <c r="J35" s="113" t="s">
        <v>1049</v>
      </c>
      <c r="K35" s="13"/>
      <c r="L35" s="33">
        <v>7</v>
      </c>
      <c r="M35" s="33">
        <v>0</v>
      </c>
      <c r="N35" s="33">
        <v>0</v>
      </c>
      <c r="O35" s="33">
        <v>7</v>
      </c>
      <c r="P35" s="33">
        <v>0</v>
      </c>
      <c r="Q35" s="119">
        <f t="shared" si="0"/>
        <v>14</v>
      </c>
      <c r="R35" s="229">
        <f t="shared" si="1"/>
        <v>40</v>
      </c>
    </row>
    <row r="36" spans="1:18" ht="15.75" customHeight="1" x14ac:dyDescent="0.2">
      <c r="A36" s="111">
        <v>30</v>
      </c>
      <c r="B36" s="126" t="s">
        <v>961</v>
      </c>
      <c r="C36" s="130" t="s">
        <v>962</v>
      </c>
      <c r="D36" s="124" t="s">
        <v>392</v>
      </c>
      <c r="E36" s="132" t="s">
        <v>26</v>
      </c>
      <c r="F36" s="127">
        <v>39634</v>
      </c>
      <c r="G36" s="39" t="s">
        <v>17</v>
      </c>
      <c r="H36" s="130" t="s">
        <v>423</v>
      </c>
      <c r="I36" s="111">
        <v>8</v>
      </c>
      <c r="J36" s="126" t="s">
        <v>934</v>
      </c>
      <c r="K36" s="18"/>
      <c r="L36" s="369">
        <v>7</v>
      </c>
      <c r="M36" s="369">
        <v>7</v>
      </c>
      <c r="N36" s="369">
        <v>0</v>
      </c>
      <c r="O36" s="369">
        <v>0</v>
      </c>
      <c r="P36" s="369">
        <v>0</v>
      </c>
      <c r="Q36" s="119">
        <f t="shared" si="0"/>
        <v>14</v>
      </c>
      <c r="R36" s="229">
        <f t="shared" si="1"/>
        <v>40</v>
      </c>
    </row>
    <row r="37" spans="1:18" ht="15.75" customHeight="1" x14ac:dyDescent="0.2">
      <c r="A37" s="111">
        <v>31</v>
      </c>
      <c r="B37" s="126" t="s">
        <v>963</v>
      </c>
      <c r="C37" s="130" t="s">
        <v>964</v>
      </c>
      <c r="D37" s="124" t="s">
        <v>192</v>
      </c>
      <c r="E37" s="132" t="s">
        <v>26</v>
      </c>
      <c r="F37" s="127">
        <v>39759</v>
      </c>
      <c r="G37" s="39" t="s">
        <v>17</v>
      </c>
      <c r="H37" s="130" t="s">
        <v>423</v>
      </c>
      <c r="I37" s="111">
        <v>8</v>
      </c>
      <c r="J37" s="126" t="s">
        <v>934</v>
      </c>
      <c r="K37" s="13"/>
      <c r="L37" s="33">
        <v>7</v>
      </c>
      <c r="M37" s="33">
        <v>0</v>
      </c>
      <c r="N37" s="33">
        <v>0</v>
      </c>
      <c r="O37" s="33">
        <v>7</v>
      </c>
      <c r="P37" s="33">
        <v>0</v>
      </c>
      <c r="Q37" s="119">
        <f t="shared" si="0"/>
        <v>14</v>
      </c>
      <c r="R37" s="229">
        <f t="shared" si="1"/>
        <v>40</v>
      </c>
    </row>
    <row r="38" spans="1:18" ht="15.75" customHeight="1" x14ac:dyDescent="0.2">
      <c r="A38" s="111">
        <v>32</v>
      </c>
      <c r="B38" s="23" t="s">
        <v>940</v>
      </c>
      <c r="C38" s="23" t="s">
        <v>941</v>
      </c>
      <c r="D38" s="113" t="s">
        <v>170</v>
      </c>
      <c r="E38" s="111" t="s">
        <v>26</v>
      </c>
      <c r="F38" s="104">
        <v>39915</v>
      </c>
      <c r="G38" s="39" t="s">
        <v>17</v>
      </c>
      <c r="H38" s="23" t="s">
        <v>421</v>
      </c>
      <c r="I38" s="111">
        <v>8</v>
      </c>
      <c r="J38" s="163" t="s">
        <v>831</v>
      </c>
      <c r="K38" s="18"/>
      <c r="L38" s="369">
        <v>7</v>
      </c>
      <c r="M38" s="369">
        <v>7</v>
      </c>
      <c r="N38" s="369">
        <v>0</v>
      </c>
      <c r="O38" s="369">
        <v>0</v>
      </c>
      <c r="P38" s="369">
        <v>0</v>
      </c>
      <c r="Q38" s="119">
        <f t="shared" si="0"/>
        <v>14</v>
      </c>
      <c r="R38" s="229">
        <f t="shared" si="1"/>
        <v>40</v>
      </c>
    </row>
    <row r="39" spans="1:18" ht="15.75" customHeight="1" x14ac:dyDescent="0.2">
      <c r="A39" s="111">
        <v>33</v>
      </c>
      <c r="B39" s="124" t="s">
        <v>953</v>
      </c>
      <c r="C39" s="130" t="s">
        <v>513</v>
      </c>
      <c r="D39" s="124" t="s">
        <v>113</v>
      </c>
      <c r="E39" s="132" t="s">
        <v>33</v>
      </c>
      <c r="F39" s="132">
        <v>39590</v>
      </c>
      <c r="G39" s="39" t="s">
        <v>17</v>
      </c>
      <c r="H39" s="130" t="s">
        <v>423</v>
      </c>
      <c r="I39" s="111">
        <v>8</v>
      </c>
      <c r="J39" s="126" t="s">
        <v>588</v>
      </c>
      <c r="K39" s="18"/>
      <c r="L39" s="369">
        <v>7</v>
      </c>
      <c r="M39" s="369">
        <v>0</v>
      </c>
      <c r="N39" s="369">
        <v>0</v>
      </c>
      <c r="O39" s="369">
        <v>7</v>
      </c>
      <c r="P39" s="369">
        <v>0</v>
      </c>
      <c r="Q39" s="119">
        <f t="shared" ref="Q39:Q70" si="2">SUM(L39+M39+N39+O39+P39)</f>
        <v>14</v>
      </c>
      <c r="R39" s="229">
        <f t="shared" si="1"/>
        <v>40</v>
      </c>
    </row>
    <row r="40" spans="1:18" s="175" customFormat="1" ht="15.75" customHeight="1" x14ac:dyDescent="0.2">
      <c r="A40" s="111">
        <v>34</v>
      </c>
      <c r="B40" s="23" t="s">
        <v>939</v>
      </c>
      <c r="C40" s="23" t="s">
        <v>611</v>
      </c>
      <c r="D40" s="23" t="s">
        <v>170</v>
      </c>
      <c r="E40" s="111" t="s">
        <v>26</v>
      </c>
      <c r="F40" s="104">
        <v>39736</v>
      </c>
      <c r="G40" s="39" t="s">
        <v>17</v>
      </c>
      <c r="H40" s="23" t="s">
        <v>421</v>
      </c>
      <c r="I40" s="111">
        <v>8</v>
      </c>
      <c r="J40" s="23" t="s">
        <v>831</v>
      </c>
      <c r="K40" s="18"/>
      <c r="L40" s="369">
        <v>7</v>
      </c>
      <c r="M40" s="369">
        <v>0</v>
      </c>
      <c r="N40" s="369">
        <v>0</v>
      </c>
      <c r="O40" s="369">
        <v>0</v>
      </c>
      <c r="P40" s="369">
        <v>7</v>
      </c>
      <c r="Q40" s="119">
        <f t="shared" si="2"/>
        <v>14</v>
      </c>
      <c r="R40" s="229">
        <f t="shared" si="1"/>
        <v>40</v>
      </c>
    </row>
    <row r="41" spans="1:18" ht="15.75" customHeight="1" x14ac:dyDescent="0.2">
      <c r="A41" s="111">
        <v>35</v>
      </c>
      <c r="B41" s="124" t="s">
        <v>966</v>
      </c>
      <c r="C41" s="130" t="s">
        <v>967</v>
      </c>
      <c r="D41" s="124" t="s">
        <v>156</v>
      </c>
      <c r="E41" s="132" t="s">
        <v>33</v>
      </c>
      <c r="F41" s="132">
        <v>39692</v>
      </c>
      <c r="G41" s="39" t="s">
        <v>17</v>
      </c>
      <c r="H41" s="130" t="s">
        <v>423</v>
      </c>
      <c r="I41" s="111">
        <v>8</v>
      </c>
      <c r="J41" s="126" t="s">
        <v>588</v>
      </c>
      <c r="K41" s="13"/>
      <c r="L41" s="33">
        <v>7</v>
      </c>
      <c r="M41" s="33">
        <v>4</v>
      </c>
      <c r="N41" s="33">
        <v>0</v>
      </c>
      <c r="O41" s="33">
        <v>3</v>
      </c>
      <c r="P41" s="33">
        <v>0</v>
      </c>
      <c r="Q41" s="119">
        <f t="shared" si="2"/>
        <v>14</v>
      </c>
      <c r="R41" s="229">
        <f t="shared" si="1"/>
        <v>40</v>
      </c>
    </row>
    <row r="42" spans="1:18" ht="15.75" customHeight="1" x14ac:dyDescent="0.2">
      <c r="A42" s="111">
        <v>36</v>
      </c>
      <c r="B42" s="124" t="s">
        <v>968</v>
      </c>
      <c r="C42" s="130" t="s">
        <v>969</v>
      </c>
      <c r="D42" s="124" t="s">
        <v>278</v>
      </c>
      <c r="E42" s="132" t="s">
        <v>26</v>
      </c>
      <c r="F42" s="132">
        <v>39544</v>
      </c>
      <c r="G42" s="39" t="s">
        <v>17</v>
      </c>
      <c r="H42" s="130" t="s">
        <v>423</v>
      </c>
      <c r="I42" s="111">
        <v>8</v>
      </c>
      <c r="J42" s="126" t="s">
        <v>588</v>
      </c>
      <c r="K42" s="13"/>
      <c r="L42" s="33">
        <v>7</v>
      </c>
      <c r="M42" s="33">
        <v>0</v>
      </c>
      <c r="N42" s="33">
        <v>0</v>
      </c>
      <c r="O42" s="33">
        <v>7</v>
      </c>
      <c r="P42" s="33">
        <v>0</v>
      </c>
      <c r="Q42" s="119">
        <f t="shared" si="2"/>
        <v>14</v>
      </c>
      <c r="R42" s="229">
        <f t="shared" si="1"/>
        <v>40</v>
      </c>
    </row>
    <row r="43" spans="1:18" ht="15.75" customHeight="1" x14ac:dyDescent="0.2">
      <c r="A43" s="111">
        <v>37</v>
      </c>
      <c r="B43" s="124" t="s">
        <v>970</v>
      </c>
      <c r="C43" s="130" t="s">
        <v>181</v>
      </c>
      <c r="D43" s="124" t="s">
        <v>148</v>
      </c>
      <c r="E43" s="132" t="s">
        <v>26</v>
      </c>
      <c r="F43" s="132">
        <v>39577</v>
      </c>
      <c r="G43" s="39" t="s">
        <v>17</v>
      </c>
      <c r="H43" s="130" t="s">
        <v>423</v>
      </c>
      <c r="I43" s="111">
        <v>8</v>
      </c>
      <c r="J43" s="126" t="s">
        <v>588</v>
      </c>
      <c r="K43" s="13"/>
      <c r="L43" s="33">
        <v>0</v>
      </c>
      <c r="M43" s="33">
        <v>7</v>
      </c>
      <c r="N43" s="33">
        <v>0</v>
      </c>
      <c r="O43" s="33">
        <v>7</v>
      </c>
      <c r="P43" s="33">
        <v>0</v>
      </c>
      <c r="Q43" s="119">
        <f t="shared" si="2"/>
        <v>14</v>
      </c>
      <c r="R43" s="229">
        <f t="shared" si="1"/>
        <v>40</v>
      </c>
    </row>
    <row r="44" spans="1:18" ht="15.75" customHeight="1" x14ac:dyDescent="0.2">
      <c r="A44" s="111">
        <v>38</v>
      </c>
      <c r="B44" s="165" t="s">
        <v>1006</v>
      </c>
      <c r="C44" s="166" t="s">
        <v>1007</v>
      </c>
      <c r="D44" s="113" t="s">
        <v>957</v>
      </c>
      <c r="E44" s="111" t="s">
        <v>1008</v>
      </c>
      <c r="F44" s="167">
        <v>39525</v>
      </c>
      <c r="G44" s="39" t="s">
        <v>17</v>
      </c>
      <c r="H44" s="113" t="s">
        <v>1042</v>
      </c>
      <c r="I44" s="111">
        <v>8</v>
      </c>
      <c r="J44" s="113" t="s">
        <v>1049</v>
      </c>
      <c r="K44" s="13"/>
      <c r="L44" s="33">
        <v>7</v>
      </c>
      <c r="M44" s="33">
        <v>6</v>
      </c>
      <c r="N44" s="33">
        <v>0</v>
      </c>
      <c r="O44" s="33">
        <v>0</v>
      </c>
      <c r="P44" s="33">
        <v>0</v>
      </c>
      <c r="Q44" s="119">
        <f t="shared" si="2"/>
        <v>13</v>
      </c>
      <c r="R44" s="229">
        <f t="shared" si="1"/>
        <v>37.142857142857146</v>
      </c>
    </row>
    <row r="45" spans="1:18" ht="15.75" customHeight="1" x14ac:dyDescent="0.2">
      <c r="A45" s="111">
        <v>39</v>
      </c>
      <c r="B45" s="113" t="s">
        <v>937</v>
      </c>
      <c r="C45" s="113" t="s">
        <v>102</v>
      </c>
      <c r="D45" s="113" t="s">
        <v>214</v>
      </c>
      <c r="E45" s="111" t="s">
        <v>33</v>
      </c>
      <c r="F45" s="104">
        <v>39773</v>
      </c>
      <c r="G45" s="39" t="s">
        <v>17</v>
      </c>
      <c r="H45" s="113" t="s">
        <v>416</v>
      </c>
      <c r="I45" s="111">
        <v>8</v>
      </c>
      <c r="J45" s="23" t="s">
        <v>1043</v>
      </c>
      <c r="K45" s="18"/>
      <c r="L45" s="369">
        <v>5</v>
      </c>
      <c r="M45" s="369">
        <v>3</v>
      </c>
      <c r="N45" s="369">
        <v>0</v>
      </c>
      <c r="O45" s="369">
        <v>3</v>
      </c>
      <c r="P45" s="369">
        <v>0</v>
      </c>
      <c r="Q45" s="119">
        <f t="shared" si="2"/>
        <v>11</v>
      </c>
      <c r="R45" s="229">
        <f t="shared" si="1"/>
        <v>31.428571428571427</v>
      </c>
    </row>
    <row r="46" spans="1:18" ht="15.75" customHeight="1" x14ac:dyDescent="0.2">
      <c r="A46" s="111">
        <v>40</v>
      </c>
      <c r="B46" s="165" t="s">
        <v>1015</v>
      </c>
      <c r="C46" s="166" t="s">
        <v>405</v>
      </c>
      <c r="D46" s="168" t="s">
        <v>353</v>
      </c>
      <c r="E46" s="111" t="s">
        <v>1008</v>
      </c>
      <c r="F46" s="167">
        <v>39710</v>
      </c>
      <c r="G46" s="39" t="s">
        <v>17</v>
      </c>
      <c r="H46" s="113" t="s">
        <v>1042</v>
      </c>
      <c r="I46" s="111">
        <v>8</v>
      </c>
      <c r="J46" s="113" t="s">
        <v>1050</v>
      </c>
      <c r="K46" s="13"/>
      <c r="L46" s="33">
        <v>7</v>
      </c>
      <c r="M46" s="33">
        <v>0</v>
      </c>
      <c r="N46" s="33">
        <v>1</v>
      </c>
      <c r="O46" s="33">
        <v>2</v>
      </c>
      <c r="P46" s="33">
        <v>0</v>
      </c>
      <c r="Q46" s="119">
        <f t="shared" si="2"/>
        <v>10</v>
      </c>
      <c r="R46" s="229">
        <f t="shared" si="1"/>
        <v>28.571428571428573</v>
      </c>
    </row>
    <row r="47" spans="1:18" ht="15.75" customHeight="1" x14ac:dyDescent="0.2">
      <c r="A47" s="111">
        <v>41</v>
      </c>
      <c r="B47" s="165" t="s">
        <v>1012</v>
      </c>
      <c r="C47" s="166" t="s">
        <v>43</v>
      </c>
      <c r="D47" s="113" t="s">
        <v>156</v>
      </c>
      <c r="E47" s="111" t="s">
        <v>1011</v>
      </c>
      <c r="F47" s="167">
        <v>39558</v>
      </c>
      <c r="G47" s="39" t="s">
        <v>17</v>
      </c>
      <c r="H47" s="113" t="s">
        <v>1042</v>
      </c>
      <c r="I47" s="111">
        <v>8</v>
      </c>
      <c r="J47" s="113" t="s">
        <v>1049</v>
      </c>
      <c r="K47" s="13"/>
      <c r="L47" s="33">
        <v>7</v>
      </c>
      <c r="M47" s="33">
        <v>1</v>
      </c>
      <c r="N47" s="33">
        <v>0</v>
      </c>
      <c r="O47" s="33">
        <v>0</v>
      </c>
      <c r="P47" s="33">
        <v>0</v>
      </c>
      <c r="Q47" s="119">
        <f t="shared" si="2"/>
        <v>8</v>
      </c>
      <c r="R47" s="229">
        <f t="shared" si="1"/>
        <v>22.857142857142858</v>
      </c>
    </row>
    <row r="48" spans="1:18" ht="15.75" customHeight="1" x14ac:dyDescent="0.2">
      <c r="A48" s="111">
        <v>42</v>
      </c>
      <c r="B48" s="113" t="s">
        <v>977</v>
      </c>
      <c r="C48" s="113" t="s">
        <v>574</v>
      </c>
      <c r="D48" s="113" t="s">
        <v>978</v>
      </c>
      <c r="E48" s="111" t="s">
        <v>26</v>
      </c>
      <c r="F48" s="104">
        <v>39713</v>
      </c>
      <c r="G48" s="39" t="s">
        <v>17</v>
      </c>
      <c r="H48" s="130" t="s">
        <v>423</v>
      </c>
      <c r="I48" s="111">
        <v>8</v>
      </c>
      <c r="J48" s="113" t="s">
        <v>934</v>
      </c>
      <c r="K48" s="13"/>
      <c r="L48" s="33">
        <v>7</v>
      </c>
      <c r="M48" s="33">
        <v>1</v>
      </c>
      <c r="N48" s="33">
        <v>0</v>
      </c>
      <c r="O48" s="33">
        <v>0</v>
      </c>
      <c r="P48" s="33">
        <v>0</v>
      </c>
      <c r="Q48" s="119">
        <f t="shared" si="2"/>
        <v>8</v>
      </c>
      <c r="R48" s="229">
        <f t="shared" si="1"/>
        <v>22.857142857142858</v>
      </c>
    </row>
    <row r="49" spans="1:18" ht="15.75" customHeight="1" x14ac:dyDescent="0.2">
      <c r="A49" s="111">
        <v>43</v>
      </c>
      <c r="B49" s="113" t="s">
        <v>993</v>
      </c>
      <c r="C49" s="113" t="s">
        <v>95</v>
      </c>
      <c r="D49" s="113" t="s">
        <v>69</v>
      </c>
      <c r="E49" s="111" t="s">
        <v>26</v>
      </c>
      <c r="F49" s="104">
        <v>39583</v>
      </c>
      <c r="G49" s="39" t="s">
        <v>17</v>
      </c>
      <c r="H49" s="113" t="s">
        <v>1041</v>
      </c>
      <c r="I49" s="111">
        <v>8</v>
      </c>
      <c r="J49" s="113" t="s">
        <v>1045</v>
      </c>
      <c r="K49" s="13"/>
      <c r="L49" s="33">
        <v>7</v>
      </c>
      <c r="M49" s="33">
        <v>0</v>
      </c>
      <c r="N49" s="33">
        <v>0</v>
      </c>
      <c r="O49" s="33">
        <v>1</v>
      </c>
      <c r="P49" s="33">
        <v>0</v>
      </c>
      <c r="Q49" s="119">
        <f t="shared" si="2"/>
        <v>8</v>
      </c>
      <c r="R49" s="229">
        <f t="shared" si="1"/>
        <v>22.857142857142858</v>
      </c>
    </row>
    <row r="50" spans="1:18" ht="15.75" customHeight="1" x14ac:dyDescent="0.2">
      <c r="A50" s="111">
        <v>44</v>
      </c>
      <c r="B50" s="112" t="s">
        <v>1001</v>
      </c>
      <c r="C50" s="112" t="s">
        <v>1002</v>
      </c>
      <c r="D50" s="112" t="s">
        <v>1003</v>
      </c>
      <c r="E50" s="106" t="s">
        <v>33</v>
      </c>
      <c r="F50" s="105">
        <v>39888</v>
      </c>
      <c r="G50" s="39" t="s">
        <v>17</v>
      </c>
      <c r="H50" s="164" t="s">
        <v>580</v>
      </c>
      <c r="I50" s="111">
        <v>8</v>
      </c>
      <c r="J50" s="112" t="s">
        <v>1048</v>
      </c>
      <c r="K50" s="13"/>
      <c r="L50" s="33">
        <v>7</v>
      </c>
      <c r="M50" s="33">
        <v>0</v>
      </c>
      <c r="N50" s="33">
        <v>0</v>
      </c>
      <c r="O50" s="33">
        <v>0</v>
      </c>
      <c r="P50" s="33">
        <v>0</v>
      </c>
      <c r="Q50" s="119">
        <f t="shared" si="2"/>
        <v>7</v>
      </c>
      <c r="R50" s="229">
        <f t="shared" si="1"/>
        <v>20</v>
      </c>
    </row>
    <row r="51" spans="1:18" ht="15.75" customHeight="1" x14ac:dyDescent="0.2">
      <c r="A51" s="111">
        <v>45</v>
      </c>
      <c r="B51" s="23" t="s">
        <v>257</v>
      </c>
      <c r="C51" s="23" t="s">
        <v>52</v>
      </c>
      <c r="D51" s="23" t="s">
        <v>41</v>
      </c>
      <c r="E51" s="111" t="s">
        <v>33</v>
      </c>
      <c r="F51" s="104">
        <v>39754</v>
      </c>
      <c r="G51" s="39" t="s">
        <v>17</v>
      </c>
      <c r="H51" s="23" t="s">
        <v>421</v>
      </c>
      <c r="I51" s="111">
        <v>8</v>
      </c>
      <c r="J51" s="23" t="s">
        <v>831</v>
      </c>
      <c r="K51" s="18"/>
      <c r="L51" s="369">
        <v>7</v>
      </c>
      <c r="M51" s="369">
        <v>0</v>
      </c>
      <c r="N51" s="369">
        <v>0</v>
      </c>
      <c r="O51" s="369">
        <v>0</v>
      </c>
      <c r="P51" s="369">
        <v>0</v>
      </c>
      <c r="Q51" s="119">
        <f t="shared" si="2"/>
        <v>7</v>
      </c>
      <c r="R51" s="229">
        <f t="shared" si="1"/>
        <v>20</v>
      </c>
    </row>
    <row r="52" spans="1:18" ht="15.75" customHeight="1" x14ac:dyDescent="0.2">
      <c r="A52" s="111">
        <v>46</v>
      </c>
      <c r="B52" s="124" t="s">
        <v>661</v>
      </c>
      <c r="C52" s="130" t="s">
        <v>95</v>
      </c>
      <c r="D52" s="124" t="s">
        <v>25</v>
      </c>
      <c r="E52" s="132" t="s">
        <v>26</v>
      </c>
      <c r="F52" s="132">
        <v>39671</v>
      </c>
      <c r="G52" s="39" t="s">
        <v>17</v>
      </c>
      <c r="H52" s="130" t="s">
        <v>423</v>
      </c>
      <c r="I52" s="111">
        <v>8</v>
      </c>
      <c r="J52" s="126" t="s">
        <v>588</v>
      </c>
      <c r="K52" s="18"/>
      <c r="L52" s="369">
        <v>7</v>
      </c>
      <c r="M52" s="369">
        <v>0</v>
      </c>
      <c r="N52" s="369">
        <v>0</v>
      </c>
      <c r="O52" s="369">
        <v>0</v>
      </c>
      <c r="P52" s="369">
        <v>0</v>
      </c>
      <c r="Q52" s="119">
        <f t="shared" si="2"/>
        <v>7</v>
      </c>
      <c r="R52" s="229">
        <f t="shared" si="1"/>
        <v>20</v>
      </c>
    </row>
    <row r="53" spans="1:18" ht="15.75" customHeight="1" x14ac:dyDescent="0.2">
      <c r="A53" s="111">
        <v>47</v>
      </c>
      <c r="B53" s="128" t="s">
        <v>946</v>
      </c>
      <c r="C53" s="76" t="s">
        <v>947</v>
      </c>
      <c r="D53" s="124" t="s">
        <v>267</v>
      </c>
      <c r="E53" s="111" t="s">
        <v>26</v>
      </c>
      <c r="F53" s="129">
        <v>39724</v>
      </c>
      <c r="G53" s="39" t="s">
        <v>17</v>
      </c>
      <c r="H53" s="130" t="s">
        <v>423</v>
      </c>
      <c r="I53" s="111">
        <v>8</v>
      </c>
      <c r="J53" s="126" t="s">
        <v>934</v>
      </c>
      <c r="K53" s="18"/>
      <c r="L53" s="369">
        <v>0</v>
      </c>
      <c r="M53" s="369">
        <v>7</v>
      </c>
      <c r="N53" s="369">
        <v>0</v>
      </c>
      <c r="O53" s="369">
        <v>0</v>
      </c>
      <c r="P53" s="369">
        <v>0</v>
      </c>
      <c r="Q53" s="119">
        <f t="shared" si="2"/>
        <v>7</v>
      </c>
      <c r="R53" s="229">
        <f t="shared" si="1"/>
        <v>20</v>
      </c>
    </row>
    <row r="54" spans="1:18" ht="15.75" customHeight="1" x14ac:dyDescent="0.2">
      <c r="A54" s="111">
        <v>48</v>
      </c>
      <c r="B54" s="126" t="s">
        <v>958</v>
      </c>
      <c r="C54" s="130" t="s">
        <v>959</v>
      </c>
      <c r="D54" s="124" t="s">
        <v>960</v>
      </c>
      <c r="E54" s="132" t="s">
        <v>33</v>
      </c>
      <c r="F54" s="127">
        <v>39681</v>
      </c>
      <c r="G54" s="39" t="s">
        <v>17</v>
      </c>
      <c r="H54" s="130" t="s">
        <v>423</v>
      </c>
      <c r="I54" s="111">
        <v>8</v>
      </c>
      <c r="J54" s="126" t="s">
        <v>934</v>
      </c>
      <c r="K54" s="18"/>
      <c r="L54" s="369">
        <v>7</v>
      </c>
      <c r="M54" s="369">
        <v>0</v>
      </c>
      <c r="N54" s="369">
        <v>0</v>
      </c>
      <c r="O54" s="369">
        <v>0</v>
      </c>
      <c r="P54" s="369">
        <v>0</v>
      </c>
      <c r="Q54" s="119">
        <f t="shared" si="2"/>
        <v>7</v>
      </c>
      <c r="R54" s="229">
        <f t="shared" si="1"/>
        <v>20</v>
      </c>
    </row>
    <row r="55" spans="1:18" ht="15.75" customHeight="1" x14ac:dyDescent="0.2">
      <c r="A55" s="111">
        <v>49</v>
      </c>
      <c r="B55" s="113" t="s">
        <v>986</v>
      </c>
      <c r="C55" s="113" t="s">
        <v>216</v>
      </c>
      <c r="D55" s="113" t="s">
        <v>987</v>
      </c>
      <c r="E55" s="111" t="s">
        <v>26</v>
      </c>
      <c r="F55" s="104">
        <v>39860</v>
      </c>
      <c r="G55" s="39" t="s">
        <v>17</v>
      </c>
      <c r="H55" s="113" t="s">
        <v>1041</v>
      </c>
      <c r="I55" s="111">
        <v>8</v>
      </c>
      <c r="J55" s="113" t="s">
        <v>1046</v>
      </c>
      <c r="K55" s="13"/>
      <c r="L55" s="33">
        <v>7</v>
      </c>
      <c r="M55" s="33">
        <v>0</v>
      </c>
      <c r="N55" s="33">
        <v>0</v>
      </c>
      <c r="O55" s="33">
        <v>0</v>
      </c>
      <c r="P55" s="33">
        <v>0</v>
      </c>
      <c r="Q55" s="119">
        <f t="shared" si="2"/>
        <v>7</v>
      </c>
      <c r="R55" s="229">
        <f t="shared" si="1"/>
        <v>20</v>
      </c>
    </row>
    <row r="56" spans="1:18" ht="15.75" customHeight="1" x14ac:dyDescent="0.2">
      <c r="A56" s="111">
        <v>50</v>
      </c>
      <c r="B56" s="112" t="s">
        <v>1038</v>
      </c>
      <c r="C56" s="112" t="s">
        <v>327</v>
      </c>
      <c r="D56" s="112" t="s">
        <v>1039</v>
      </c>
      <c r="E56" s="106" t="s">
        <v>33</v>
      </c>
      <c r="F56" s="105">
        <v>39470</v>
      </c>
      <c r="G56" s="39" t="s">
        <v>17</v>
      </c>
      <c r="H56" s="112" t="s">
        <v>430</v>
      </c>
      <c r="I56" s="111">
        <v>8</v>
      </c>
      <c r="J56" s="112" t="s">
        <v>607</v>
      </c>
      <c r="K56" s="13"/>
      <c r="L56" s="33">
        <v>7</v>
      </c>
      <c r="M56" s="33">
        <v>0</v>
      </c>
      <c r="N56" s="33">
        <v>0</v>
      </c>
      <c r="O56" s="33">
        <v>0</v>
      </c>
      <c r="P56" s="33">
        <v>0</v>
      </c>
      <c r="Q56" s="119">
        <f t="shared" si="2"/>
        <v>7</v>
      </c>
      <c r="R56" s="229">
        <f t="shared" si="1"/>
        <v>20</v>
      </c>
    </row>
    <row r="57" spans="1:18" ht="15.75" customHeight="1" x14ac:dyDescent="0.2">
      <c r="A57" s="111">
        <v>51</v>
      </c>
      <c r="B57" s="112" t="s">
        <v>484</v>
      </c>
      <c r="C57" s="112" t="s">
        <v>667</v>
      </c>
      <c r="D57" s="112" t="s">
        <v>1037</v>
      </c>
      <c r="E57" s="106" t="s">
        <v>33</v>
      </c>
      <c r="F57" s="105">
        <v>39661</v>
      </c>
      <c r="G57" s="39" t="s">
        <v>17</v>
      </c>
      <c r="H57" s="112" t="s">
        <v>430</v>
      </c>
      <c r="I57" s="111">
        <v>8</v>
      </c>
      <c r="J57" s="112" t="s">
        <v>1051</v>
      </c>
      <c r="K57" s="13"/>
      <c r="L57" s="33">
        <v>7</v>
      </c>
      <c r="M57" s="33">
        <v>0</v>
      </c>
      <c r="N57" s="33">
        <v>0</v>
      </c>
      <c r="O57" s="33">
        <v>0</v>
      </c>
      <c r="P57" s="33">
        <v>0</v>
      </c>
      <c r="Q57" s="119">
        <f t="shared" si="2"/>
        <v>7</v>
      </c>
      <c r="R57" s="229">
        <f t="shared" si="1"/>
        <v>20</v>
      </c>
    </row>
    <row r="58" spans="1:18" ht="15.75" customHeight="1" x14ac:dyDescent="0.2">
      <c r="A58" s="111">
        <v>52</v>
      </c>
      <c r="B58" s="113" t="s">
        <v>974</v>
      </c>
      <c r="C58" s="113" t="s">
        <v>770</v>
      </c>
      <c r="D58" s="113" t="s">
        <v>537</v>
      </c>
      <c r="E58" s="111" t="s">
        <v>1299</v>
      </c>
      <c r="F58" s="104">
        <v>39750</v>
      </c>
      <c r="G58" s="39" t="s">
        <v>17</v>
      </c>
      <c r="H58" s="130" t="s">
        <v>423</v>
      </c>
      <c r="I58" s="111">
        <v>8</v>
      </c>
      <c r="J58" s="113" t="s">
        <v>933</v>
      </c>
      <c r="K58" s="13"/>
      <c r="L58" s="33">
        <v>7</v>
      </c>
      <c r="M58" s="33">
        <v>0</v>
      </c>
      <c r="N58" s="33">
        <v>0</v>
      </c>
      <c r="O58" s="33">
        <v>0</v>
      </c>
      <c r="P58" s="33">
        <v>0</v>
      </c>
      <c r="Q58" s="119">
        <f t="shared" si="2"/>
        <v>7</v>
      </c>
      <c r="R58" s="229">
        <f t="shared" si="1"/>
        <v>20</v>
      </c>
    </row>
    <row r="59" spans="1:18" ht="15.75" customHeight="1" x14ac:dyDescent="0.2">
      <c r="A59" s="111">
        <v>53</v>
      </c>
      <c r="B59" s="113" t="s">
        <v>994</v>
      </c>
      <c r="C59" s="113" t="s">
        <v>8</v>
      </c>
      <c r="D59" s="113" t="s">
        <v>395</v>
      </c>
      <c r="E59" s="111" t="s">
        <v>33</v>
      </c>
      <c r="F59" s="104">
        <v>39696</v>
      </c>
      <c r="G59" s="39" t="s">
        <v>17</v>
      </c>
      <c r="H59" s="113" t="s">
        <v>1041</v>
      </c>
      <c r="I59" s="111">
        <v>8</v>
      </c>
      <c r="J59" s="113" t="s">
        <v>1045</v>
      </c>
      <c r="K59" s="13"/>
      <c r="L59" s="33">
        <v>7</v>
      </c>
      <c r="M59" s="33">
        <v>0</v>
      </c>
      <c r="N59" s="33">
        <v>0</v>
      </c>
      <c r="O59" s="33">
        <v>0</v>
      </c>
      <c r="P59" s="33">
        <v>0</v>
      </c>
      <c r="Q59" s="119">
        <f t="shared" si="2"/>
        <v>7</v>
      </c>
      <c r="R59" s="229">
        <f t="shared" si="1"/>
        <v>20</v>
      </c>
    </row>
    <row r="60" spans="1:18" ht="15.75" customHeight="1" x14ac:dyDescent="0.2">
      <c r="A60" s="111">
        <v>54</v>
      </c>
      <c r="B60" s="23" t="s">
        <v>942</v>
      </c>
      <c r="C60" s="23" t="s">
        <v>327</v>
      </c>
      <c r="D60" s="23" t="s">
        <v>943</v>
      </c>
      <c r="E60" s="111" t="s">
        <v>33</v>
      </c>
      <c r="F60" s="104">
        <v>39545</v>
      </c>
      <c r="G60" s="39" t="s">
        <v>17</v>
      </c>
      <c r="H60" s="23" t="s">
        <v>421</v>
      </c>
      <c r="I60" s="111">
        <v>8</v>
      </c>
      <c r="J60" s="23" t="s">
        <v>833</v>
      </c>
      <c r="K60" s="18"/>
      <c r="L60" s="369">
        <v>7</v>
      </c>
      <c r="M60" s="369">
        <v>0</v>
      </c>
      <c r="N60" s="369">
        <v>0</v>
      </c>
      <c r="O60" s="369">
        <v>0</v>
      </c>
      <c r="P60" s="369">
        <v>0</v>
      </c>
      <c r="Q60" s="119">
        <f t="shared" si="2"/>
        <v>7</v>
      </c>
      <c r="R60" s="229">
        <f t="shared" si="1"/>
        <v>20</v>
      </c>
    </row>
    <row r="61" spans="1:18" ht="15.75" customHeight="1" x14ac:dyDescent="0.2">
      <c r="A61" s="111">
        <v>55</v>
      </c>
      <c r="B61" s="113" t="s">
        <v>992</v>
      </c>
      <c r="C61" s="113" t="s">
        <v>991</v>
      </c>
      <c r="D61" s="113" t="s">
        <v>857</v>
      </c>
      <c r="E61" s="111" t="s">
        <v>26</v>
      </c>
      <c r="F61" s="104">
        <v>39781</v>
      </c>
      <c r="G61" s="39" t="s">
        <v>17</v>
      </c>
      <c r="H61" s="113" t="s">
        <v>1041</v>
      </c>
      <c r="I61" s="111">
        <v>8</v>
      </c>
      <c r="J61" s="113" t="s">
        <v>1046</v>
      </c>
      <c r="K61" s="13"/>
      <c r="L61" s="33">
        <v>7</v>
      </c>
      <c r="M61" s="33">
        <v>0</v>
      </c>
      <c r="N61" s="33">
        <v>0</v>
      </c>
      <c r="O61" s="33">
        <v>0</v>
      </c>
      <c r="P61" s="33">
        <v>0</v>
      </c>
      <c r="Q61" s="119">
        <f t="shared" si="2"/>
        <v>7</v>
      </c>
      <c r="R61" s="229">
        <f t="shared" si="1"/>
        <v>20</v>
      </c>
    </row>
    <row r="62" spans="1:18" ht="15.75" customHeight="1" x14ac:dyDescent="0.2">
      <c r="A62" s="111">
        <v>56</v>
      </c>
      <c r="B62" s="128" t="s">
        <v>948</v>
      </c>
      <c r="C62" s="130" t="s">
        <v>786</v>
      </c>
      <c r="D62" s="124" t="s">
        <v>949</v>
      </c>
      <c r="E62" s="111" t="s">
        <v>26</v>
      </c>
      <c r="F62" s="129">
        <v>39542</v>
      </c>
      <c r="G62" s="39" t="s">
        <v>17</v>
      </c>
      <c r="H62" s="130" t="s">
        <v>423</v>
      </c>
      <c r="I62" s="111">
        <v>8</v>
      </c>
      <c r="J62" s="126" t="s">
        <v>588</v>
      </c>
      <c r="K62" s="18"/>
      <c r="L62" s="369">
        <v>0</v>
      </c>
      <c r="M62" s="369">
        <v>0</v>
      </c>
      <c r="N62" s="369">
        <v>7</v>
      </c>
      <c r="O62" s="369">
        <v>0</v>
      </c>
      <c r="P62" s="369">
        <v>0</v>
      </c>
      <c r="Q62" s="119">
        <f t="shared" si="2"/>
        <v>7</v>
      </c>
      <c r="R62" s="229">
        <f t="shared" si="1"/>
        <v>20</v>
      </c>
    </row>
    <row r="63" spans="1:18" ht="15.75" customHeight="1" x14ac:dyDescent="0.2">
      <c r="A63" s="111">
        <v>57</v>
      </c>
      <c r="B63" s="108" t="s">
        <v>997</v>
      </c>
      <c r="C63" s="108" t="s">
        <v>54</v>
      </c>
      <c r="D63" s="108" t="s">
        <v>67</v>
      </c>
      <c r="E63" s="106" t="s">
        <v>33</v>
      </c>
      <c r="F63" s="109">
        <v>39638</v>
      </c>
      <c r="G63" s="39" t="s">
        <v>17</v>
      </c>
      <c r="H63" s="113" t="s">
        <v>1041</v>
      </c>
      <c r="I63" s="111">
        <v>8</v>
      </c>
      <c r="J63" s="108" t="s">
        <v>1047</v>
      </c>
      <c r="K63" s="13"/>
      <c r="L63" s="33">
        <v>0</v>
      </c>
      <c r="M63" s="33">
        <v>6</v>
      </c>
      <c r="N63" s="33">
        <v>0</v>
      </c>
      <c r="O63" s="33">
        <v>0</v>
      </c>
      <c r="P63" s="33">
        <v>0</v>
      </c>
      <c r="Q63" s="119">
        <f t="shared" si="2"/>
        <v>6</v>
      </c>
      <c r="R63" s="229">
        <f t="shared" si="1"/>
        <v>17.142857142857142</v>
      </c>
    </row>
    <row r="64" spans="1:18" ht="15.75" customHeight="1" x14ac:dyDescent="0.2">
      <c r="A64" s="111">
        <v>58</v>
      </c>
      <c r="B64" s="112" t="s">
        <v>900</v>
      </c>
      <c r="C64" s="112" t="s">
        <v>519</v>
      </c>
      <c r="D64" s="112" t="s">
        <v>395</v>
      </c>
      <c r="E64" s="106" t="s">
        <v>33</v>
      </c>
      <c r="F64" s="105">
        <v>39903</v>
      </c>
      <c r="G64" s="39" t="s">
        <v>17</v>
      </c>
      <c r="H64" s="112" t="s">
        <v>430</v>
      </c>
      <c r="I64" s="111">
        <v>8</v>
      </c>
      <c r="J64" s="112" t="s">
        <v>1051</v>
      </c>
      <c r="K64" s="13"/>
      <c r="L64" s="33">
        <v>6</v>
      </c>
      <c r="M64" s="33">
        <v>0</v>
      </c>
      <c r="N64" s="33">
        <v>0</v>
      </c>
      <c r="O64" s="33">
        <v>0</v>
      </c>
      <c r="P64" s="33">
        <v>0</v>
      </c>
      <c r="Q64" s="119">
        <f t="shared" si="2"/>
        <v>6</v>
      </c>
      <c r="R64" s="229">
        <f t="shared" si="1"/>
        <v>17.142857142857142</v>
      </c>
    </row>
    <row r="65" spans="1:18" ht="15.75" customHeight="1" x14ac:dyDescent="0.2">
      <c r="A65" s="111">
        <v>59</v>
      </c>
      <c r="B65" s="108" t="s">
        <v>998</v>
      </c>
      <c r="C65" s="108" t="s">
        <v>999</v>
      </c>
      <c r="D65" s="108" t="s">
        <v>1000</v>
      </c>
      <c r="E65" s="106" t="s">
        <v>33</v>
      </c>
      <c r="F65" s="109">
        <v>39624</v>
      </c>
      <c r="G65" s="39" t="s">
        <v>17</v>
      </c>
      <c r="H65" s="113" t="s">
        <v>1041</v>
      </c>
      <c r="I65" s="111">
        <v>8</v>
      </c>
      <c r="J65" s="108" t="s">
        <v>1047</v>
      </c>
      <c r="K65" s="13"/>
      <c r="L65" s="33">
        <v>3</v>
      </c>
      <c r="M65" s="33">
        <v>0</v>
      </c>
      <c r="N65" s="33">
        <v>0</v>
      </c>
      <c r="O65" s="33">
        <v>0</v>
      </c>
      <c r="P65" s="33">
        <v>0</v>
      </c>
      <c r="Q65" s="119">
        <f t="shared" si="2"/>
        <v>3</v>
      </c>
      <c r="R65" s="229">
        <f t="shared" si="1"/>
        <v>8.5714285714285712</v>
      </c>
    </row>
    <row r="66" spans="1:18" ht="15.75" customHeight="1" x14ac:dyDescent="0.2">
      <c r="A66" s="111">
        <v>60</v>
      </c>
      <c r="B66" s="113" t="s">
        <v>982</v>
      </c>
      <c r="C66" s="113" t="s">
        <v>983</v>
      </c>
      <c r="D66" s="113" t="s">
        <v>75</v>
      </c>
      <c r="E66" s="111" t="s">
        <v>33</v>
      </c>
      <c r="F66" s="104">
        <v>39752</v>
      </c>
      <c r="G66" s="39" t="s">
        <v>17</v>
      </c>
      <c r="H66" s="113" t="s">
        <v>426</v>
      </c>
      <c r="I66" s="111">
        <v>8</v>
      </c>
      <c r="J66" s="113" t="s">
        <v>598</v>
      </c>
      <c r="K66" s="13"/>
      <c r="L66" s="33">
        <v>0</v>
      </c>
      <c r="M66" s="33">
        <v>0</v>
      </c>
      <c r="N66" s="33">
        <v>0</v>
      </c>
      <c r="O66" s="33">
        <v>1</v>
      </c>
      <c r="P66" s="33">
        <v>0</v>
      </c>
      <c r="Q66" s="119">
        <f t="shared" si="2"/>
        <v>1</v>
      </c>
      <c r="R66" s="229">
        <f t="shared" si="1"/>
        <v>2.8571428571428572</v>
      </c>
    </row>
    <row r="67" spans="1:18" ht="15.75" customHeight="1" x14ac:dyDescent="0.2">
      <c r="A67" s="111">
        <v>61</v>
      </c>
      <c r="B67" s="113" t="s">
        <v>995</v>
      </c>
      <c r="C67" s="113" t="s">
        <v>345</v>
      </c>
      <c r="D67" s="113" t="s">
        <v>996</v>
      </c>
      <c r="E67" s="111" t="s">
        <v>26</v>
      </c>
      <c r="F67" s="104">
        <v>39646</v>
      </c>
      <c r="G67" s="39" t="s">
        <v>17</v>
      </c>
      <c r="H67" s="113" t="s">
        <v>1041</v>
      </c>
      <c r="I67" s="111">
        <v>8</v>
      </c>
      <c r="J67" s="113" t="s">
        <v>1045</v>
      </c>
      <c r="K67" s="13"/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119">
        <f t="shared" si="2"/>
        <v>0</v>
      </c>
      <c r="R67" s="229">
        <f t="shared" si="1"/>
        <v>0</v>
      </c>
    </row>
    <row r="68" spans="1:18" ht="15.75" customHeight="1" x14ac:dyDescent="0.2">
      <c r="A68" s="111">
        <v>62</v>
      </c>
      <c r="B68" s="107" t="s">
        <v>185</v>
      </c>
      <c r="C68" s="107" t="s">
        <v>54</v>
      </c>
      <c r="D68" s="107" t="s">
        <v>85</v>
      </c>
      <c r="E68" s="106" t="s">
        <v>33</v>
      </c>
      <c r="F68" s="105">
        <v>39496</v>
      </c>
      <c r="G68" s="39" t="s">
        <v>17</v>
      </c>
      <c r="H68" s="112" t="s">
        <v>578</v>
      </c>
      <c r="I68" s="111">
        <v>8</v>
      </c>
      <c r="J68" s="107" t="s">
        <v>821</v>
      </c>
      <c r="K68" s="13"/>
      <c r="L68" s="33">
        <v>0</v>
      </c>
      <c r="M68" s="33">
        <v>0</v>
      </c>
      <c r="N68" s="33">
        <v>0</v>
      </c>
      <c r="O68" s="33">
        <v>0</v>
      </c>
      <c r="P68" s="33">
        <v>0</v>
      </c>
      <c r="Q68" s="119">
        <f t="shared" si="2"/>
        <v>0</v>
      </c>
      <c r="R68" s="229">
        <f t="shared" si="1"/>
        <v>0</v>
      </c>
    </row>
    <row r="69" spans="1:18" ht="15.75" customHeight="1" x14ac:dyDescent="0.2">
      <c r="A69" s="111">
        <v>63</v>
      </c>
      <c r="B69" s="107" t="s">
        <v>979</v>
      </c>
      <c r="C69" s="107" t="s">
        <v>636</v>
      </c>
      <c r="D69" s="107" t="s">
        <v>400</v>
      </c>
      <c r="E69" s="106" t="s">
        <v>33</v>
      </c>
      <c r="F69" s="105">
        <v>39756</v>
      </c>
      <c r="G69" s="39" t="s">
        <v>17</v>
      </c>
      <c r="H69" s="112" t="s">
        <v>578</v>
      </c>
      <c r="I69" s="111">
        <v>8</v>
      </c>
      <c r="J69" s="107" t="s">
        <v>821</v>
      </c>
      <c r="K69" s="13"/>
      <c r="L69" s="33">
        <v>0</v>
      </c>
      <c r="M69" s="33">
        <v>0</v>
      </c>
      <c r="N69" s="33">
        <v>0</v>
      </c>
      <c r="O69" s="33">
        <v>0</v>
      </c>
      <c r="P69" s="33">
        <v>0</v>
      </c>
      <c r="Q69" s="119">
        <f t="shared" si="2"/>
        <v>0</v>
      </c>
      <c r="R69" s="229">
        <f t="shared" si="1"/>
        <v>0</v>
      </c>
    </row>
    <row r="70" spans="1:18" ht="15.75" customHeight="1" x14ac:dyDescent="0.2">
      <c r="A70" s="111">
        <v>64</v>
      </c>
      <c r="B70" s="124" t="s">
        <v>954</v>
      </c>
      <c r="C70" s="130" t="s">
        <v>385</v>
      </c>
      <c r="D70" s="124" t="s">
        <v>140</v>
      </c>
      <c r="E70" s="132" t="s">
        <v>26</v>
      </c>
      <c r="F70" s="132">
        <v>39652</v>
      </c>
      <c r="G70" s="39" t="s">
        <v>17</v>
      </c>
      <c r="H70" s="130" t="s">
        <v>423</v>
      </c>
      <c r="I70" s="111">
        <v>8</v>
      </c>
      <c r="J70" s="126" t="s">
        <v>588</v>
      </c>
      <c r="K70" s="18"/>
      <c r="L70" s="369">
        <v>0</v>
      </c>
      <c r="M70" s="369">
        <v>0</v>
      </c>
      <c r="N70" s="369">
        <v>0</v>
      </c>
      <c r="O70" s="369">
        <v>0</v>
      </c>
      <c r="P70" s="369">
        <v>0</v>
      </c>
      <c r="Q70" s="119">
        <f t="shared" si="2"/>
        <v>0</v>
      </c>
      <c r="R70" s="229">
        <f t="shared" si="1"/>
        <v>0</v>
      </c>
    </row>
    <row r="71" spans="1:18" ht="15.75" customHeight="1" x14ac:dyDescent="0.2">
      <c r="A71" s="111">
        <v>65</v>
      </c>
      <c r="B71" s="113" t="s">
        <v>610</v>
      </c>
      <c r="C71" s="113" t="s">
        <v>944</v>
      </c>
      <c r="D71" s="113" t="s">
        <v>346</v>
      </c>
      <c r="E71" s="111" t="s">
        <v>26</v>
      </c>
      <c r="F71" s="104">
        <v>39901</v>
      </c>
      <c r="G71" s="39" t="s">
        <v>17</v>
      </c>
      <c r="H71" s="113" t="s">
        <v>422</v>
      </c>
      <c r="I71" s="111">
        <v>8</v>
      </c>
      <c r="J71" s="113" t="s">
        <v>932</v>
      </c>
      <c r="K71" s="18"/>
      <c r="L71" s="369">
        <v>0</v>
      </c>
      <c r="M71" s="369">
        <v>0</v>
      </c>
      <c r="N71" s="369">
        <v>0</v>
      </c>
      <c r="O71" s="369">
        <v>0</v>
      </c>
      <c r="P71" s="369">
        <v>0</v>
      </c>
      <c r="Q71" s="119">
        <f t="shared" ref="Q71:Q77" si="3">SUM(L71+M71+N71+O71+P71)</f>
        <v>0</v>
      </c>
      <c r="R71" s="229">
        <f t="shared" si="1"/>
        <v>0</v>
      </c>
    </row>
    <row r="72" spans="1:18" ht="15.75" customHeight="1" x14ac:dyDescent="0.2">
      <c r="A72" s="111">
        <v>66</v>
      </c>
      <c r="B72" s="112" t="s">
        <v>157</v>
      </c>
      <c r="C72" s="112" t="s">
        <v>938</v>
      </c>
      <c r="D72" s="112" t="s">
        <v>288</v>
      </c>
      <c r="E72" s="106" t="s">
        <v>26</v>
      </c>
      <c r="F72" s="105">
        <v>39605</v>
      </c>
      <c r="G72" s="39" t="s">
        <v>17</v>
      </c>
      <c r="H72" s="162" t="s">
        <v>1040</v>
      </c>
      <c r="I72" s="111">
        <v>8</v>
      </c>
      <c r="J72" s="112" t="s">
        <v>1044</v>
      </c>
      <c r="K72" s="18"/>
      <c r="L72" s="369">
        <v>0</v>
      </c>
      <c r="M72" s="369">
        <v>0</v>
      </c>
      <c r="N72" s="369">
        <v>0</v>
      </c>
      <c r="O72" s="369">
        <v>0</v>
      </c>
      <c r="P72" s="369">
        <v>0</v>
      </c>
      <c r="Q72" s="119">
        <f t="shared" si="3"/>
        <v>0</v>
      </c>
      <c r="R72" s="229">
        <f t="shared" ref="R72:R77" si="4">Q72*100/35</f>
        <v>0</v>
      </c>
    </row>
    <row r="73" spans="1:18" ht="15.75" customHeight="1" x14ac:dyDescent="0.2">
      <c r="A73" s="111">
        <v>67</v>
      </c>
      <c r="B73" s="113" t="s">
        <v>988</v>
      </c>
      <c r="C73" s="113" t="s">
        <v>989</v>
      </c>
      <c r="D73" s="113" t="s">
        <v>234</v>
      </c>
      <c r="E73" s="111" t="s">
        <v>26</v>
      </c>
      <c r="F73" s="104">
        <v>39828</v>
      </c>
      <c r="G73" s="39" t="s">
        <v>17</v>
      </c>
      <c r="H73" s="113" t="s">
        <v>1041</v>
      </c>
      <c r="I73" s="111">
        <v>8</v>
      </c>
      <c r="J73" s="113" t="s">
        <v>1045</v>
      </c>
      <c r="K73" s="13"/>
      <c r="L73" s="33">
        <v>0</v>
      </c>
      <c r="M73" s="33">
        <v>0</v>
      </c>
      <c r="N73" s="33">
        <v>0</v>
      </c>
      <c r="O73" s="33">
        <v>0</v>
      </c>
      <c r="P73" s="33">
        <v>0</v>
      </c>
      <c r="Q73" s="119">
        <f t="shared" si="3"/>
        <v>0</v>
      </c>
      <c r="R73" s="229">
        <f t="shared" si="4"/>
        <v>0</v>
      </c>
    </row>
    <row r="74" spans="1:18" ht="15.75" customHeight="1" x14ac:dyDescent="0.2">
      <c r="A74" s="111">
        <v>68</v>
      </c>
      <c r="B74" s="113" t="s">
        <v>975</v>
      </c>
      <c r="C74" s="113" t="s">
        <v>45</v>
      </c>
      <c r="D74" s="113" t="s">
        <v>214</v>
      </c>
      <c r="E74" s="111" t="s">
        <v>10</v>
      </c>
      <c r="F74" s="104">
        <v>39623</v>
      </c>
      <c r="G74" s="39" t="s">
        <v>17</v>
      </c>
      <c r="H74" s="130" t="s">
        <v>423</v>
      </c>
      <c r="I74" s="111">
        <v>8</v>
      </c>
      <c r="J74" s="113" t="s">
        <v>933</v>
      </c>
      <c r="K74" s="13"/>
      <c r="L74" s="33">
        <v>0</v>
      </c>
      <c r="M74" s="33">
        <v>0</v>
      </c>
      <c r="N74" s="33">
        <v>0</v>
      </c>
      <c r="O74" s="33">
        <v>0</v>
      </c>
      <c r="P74" s="33">
        <v>0</v>
      </c>
      <c r="Q74" s="119">
        <f t="shared" si="3"/>
        <v>0</v>
      </c>
      <c r="R74" s="229">
        <f t="shared" si="4"/>
        <v>0</v>
      </c>
    </row>
    <row r="75" spans="1:18" ht="15.75" customHeight="1" x14ac:dyDescent="0.2">
      <c r="A75" s="111">
        <v>69</v>
      </c>
      <c r="B75" s="112" t="s">
        <v>1036</v>
      </c>
      <c r="C75" s="112" t="s">
        <v>786</v>
      </c>
      <c r="D75" s="112" t="s">
        <v>267</v>
      </c>
      <c r="E75" s="111" t="s">
        <v>26</v>
      </c>
      <c r="F75" s="105">
        <v>39843</v>
      </c>
      <c r="G75" s="39" t="s">
        <v>17</v>
      </c>
      <c r="H75" s="112" t="s">
        <v>430</v>
      </c>
      <c r="I75" s="111">
        <v>8</v>
      </c>
      <c r="J75" s="112" t="s">
        <v>607</v>
      </c>
      <c r="K75" s="13"/>
      <c r="L75" s="33">
        <v>0</v>
      </c>
      <c r="M75" s="33">
        <v>0</v>
      </c>
      <c r="N75" s="33">
        <v>0</v>
      </c>
      <c r="O75" s="33">
        <v>0</v>
      </c>
      <c r="P75" s="33">
        <v>0</v>
      </c>
      <c r="Q75" s="119">
        <f t="shared" si="3"/>
        <v>0</v>
      </c>
      <c r="R75" s="229">
        <f t="shared" si="4"/>
        <v>0</v>
      </c>
    </row>
    <row r="76" spans="1:18" ht="15.75" customHeight="1" x14ac:dyDescent="0.2">
      <c r="A76" s="111">
        <v>70</v>
      </c>
      <c r="B76" s="113" t="s">
        <v>984</v>
      </c>
      <c r="C76" s="113" t="s">
        <v>985</v>
      </c>
      <c r="D76" s="113" t="s">
        <v>154</v>
      </c>
      <c r="E76" s="111" t="s">
        <v>33</v>
      </c>
      <c r="F76" s="104">
        <v>39855</v>
      </c>
      <c r="G76" s="39" t="s">
        <v>17</v>
      </c>
      <c r="H76" s="113" t="s">
        <v>1041</v>
      </c>
      <c r="I76" s="111">
        <v>8</v>
      </c>
      <c r="J76" s="113" t="s">
        <v>1045</v>
      </c>
      <c r="K76" s="13"/>
      <c r="L76" s="33">
        <v>0</v>
      </c>
      <c r="M76" s="33">
        <v>0</v>
      </c>
      <c r="N76" s="33">
        <v>0</v>
      </c>
      <c r="O76" s="33">
        <v>0</v>
      </c>
      <c r="P76" s="33">
        <v>0</v>
      </c>
      <c r="Q76" s="119">
        <f t="shared" si="3"/>
        <v>0</v>
      </c>
      <c r="R76" s="229">
        <f t="shared" si="4"/>
        <v>0</v>
      </c>
    </row>
    <row r="77" spans="1:18" ht="15.75" customHeight="1" x14ac:dyDescent="0.2">
      <c r="A77" s="111">
        <v>71</v>
      </c>
      <c r="B77" s="124" t="s">
        <v>971</v>
      </c>
      <c r="C77" s="130" t="s">
        <v>669</v>
      </c>
      <c r="D77" s="124" t="s">
        <v>972</v>
      </c>
      <c r="E77" s="132" t="s">
        <v>33</v>
      </c>
      <c r="F77" s="132">
        <v>39764</v>
      </c>
      <c r="G77" s="39" t="s">
        <v>17</v>
      </c>
      <c r="H77" s="130" t="s">
        <v>423</v>
      </c>
      <c r="I77" s="111">
        <v>8</v>
      </c>
      <c r="J77" s="126" t="s">
        <v>588</v>
      </c>
      <c r="K77" s="13"/>
      <c r="L77" s="33">
        <v>0</v>
      </c>
      <c r="M77" s="33">
        <v>0</v>
      </c>
      <c r="N77" s="33">
        <v>0</v>
      </c>
      <c r="O77" s="33">
        <v>0</v>
      </c>
      <c r="P77" s="33">
        <v>0</v>
      </c>
      <c r="Q77" s="119">
        <f t="shared" si="3"/>
        <v>0</v>
      </c>
      <c r="R77" s="229">
        <f t="shared" si="4"/>
        <v>0</v>
      </c>
    </row>
  </sheetData>
  <sortState ref="A7:R80">
    <sortCondition descending="1" ref="Q7:Q80"/>
  </sortState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92"/>
  <sheetViews>
    <sheetView zoomScale="85" zoomScaleNormal="85" workbookViewId="0">
      <selection activeCell="J10" sqref="J10"/>
    </sheetView>
  </sheetViews>
  <sheetFormatPr defaultColWidth="12.5703125" defaultRowHeight="15.75" customHeight="1" x14ac:dyDescent="0.2"/>
  <cols>
    <col min="1" max="1" width="5" style="236" customWidth="1"/>
    <col min="2" max="2" width="20.85546875" style="236" customWidth="1"/>
    <col min="3" max="3" width="12.5703125" style="236"/>
    <col min="4" max="4" width="17" style="236" customWidth="1"/>
    <col min="5" max="5" width="12.140625" style="236" customWidth="1"/>
    <col min="6" max="6" width="12.5703125" style="236"/>
    <col min="7" max="7" width="10.5703125" style="238" customWidth="1"/>
    <col min="8" max="8" width="46.28515625" style="236" customWidth="1"/>
    <col min="9" max="9" width="4.85546875" style="236" customWidth="1"/>
    <col min="10" max="10" width="34.7109375" style="236" customWidth="1"/>
    <col min="11" max="11" width="12.140625" style="236" customWidth="1"/>
    <col min="12" max="16" width="5.7109375" style="237" customWidth="1"/>
    <col min="17" max="17" width="12.5703125" style="236"/>
    <col min="18" max="18" width="8.7109375" style="236" customWidth="1"/>
    <col min="19" max="16384" width="12.5703125" style="236"/>
  </cols>
  <sheetData>
    <row r="1" spans="1:18" ht="12.75" x14ac:dyDescent="0.2">
      <c r="A1" s="290" t="s">
        <v>0</v>
      </c>
      <c r="B1" s="289" t="s">
        <v>22</v>
      </c>
      <c r="C1" s="289"/>
      <c r="D1" s="289"/>
      <c r="E1" s="289"/>
      <c r="F1" s="289"/>
      <c r="G1" s="288"/>
      <c r="H1" s="282"/>
      <c r="I1" s="282"/>
      <c r="J1" s="281"/>
      <c r="K1" s="280"/>
      <c r="L1" s="241"/>
      <c r="M1" s="241"/>
      <c r="N1" s="241"/>
      <c r="O1" s="241"/>
      <c r="P1" s="241"/>
      <c r="Q1" s="280"/>
      <c r="R1" s="280"/>
    </row>
    <row r="2" spans="1:18" ht="12.75" x14ac:dyDescent="0.2">
      <c r="A2" s="282"/>
      <c r="B2" s="286" t="s">
        <v>2</v>
      </c>
      <c r="C2" s="287" t="s">
        <v>3</v>
      </c>
      <c r="D2" s="282" t="s">
        <v>0</v>
      </c>
      <c r="E2" s="282"/>
      <c r="F2" s="282"/>
      <c r="G2" s="283"/>
      <c r="H2" s="282"/>
      <c r="I2" s="282"/>
      <c r="J2" s="281"/>
      <c r="K2" s="280"/>
      <c r="L2" s="241"/>
      <c r="M2" s="241"/>
      <c r="N2" s="241"/>
      <c r="O2" s="241"/>
      <c r="P2" s="241"/>
      <c r="Q2" s="280"/>
      <c r="R2" s="280"/>
    </row>
    <row r="3" spans="1:18" ht="12.75" x14ac:dyDescent="0.2">
      <c r="A3" s="282"/>
      <c r="B3" s="286" t="s">
        <v>4</v>
      </c>
      <c r="C3" s="282" t="s">
        <v>5</v>
      </c>
      <c r="D3" s="282"/>
      <c r="E3" s="282"/>
      <c r="F3" s="282"/>
      <c r="G3" s="283"/>
      <c r="H3" s="282"/>
      <c r="I3" s="282"/>
      <c r="J3" s="281"/>
      <c r="K3" s="280"/>
      <c r="L3" s="241"/>
      <c r="M3" s="241"/>
      <c r="N3" s="241"/>
      <c r="O3" s="241"/>
      <c r="P3" s="241"/>
      <c r="Q3" s="280"/>
      <c r="R3" s="280"/>
    </row>
    <row r="4" spans="1:18" ht="12.75" x14ac:dyDescent="0.2">
      <c r="A4" s="282"/>
      <c r="B4" s="286" t="s">
        <v>6</v>
      </c>
      <c r="C4" s="282">
        <v>9</v>
      </c>
      <c r="D4" s="282"/>
      <c r="E4" s="282"/>
      <c r="F4" s="282"/>
      <c r="G4" s="283"/>
      <c r="H4" s="282"/>
      <c r="I4" s="282"/>
      <c r="J4" s="281"/>
      <c r="K4" s="280"/>
      <c r="L4" s="241"/>
      <c r="M4" s="241"/>
      <c r="N4" s="241"/>
      <c r="O4" s="241"/>
      <c r="P4" s="241"/>
      <c r="Q4" s="280"/>
      <c r="R4" s="280"/>
    </row>
    <row r="5" spans="1:18" ht="12.75" x14ac:dyDescent="0.2">
      <c r="A5" s="282"/>
      <c r="B5" s="285" t="s">
        <v>7</v>
      </c>
      <c r="C5" s="282">
        <v>35</v>
      </c>
      <c r="D5" s="282"/>
      <c r="E5" s="282"/>
      <c r="F5" s="284"/>
      <c r="G5" s="283"/>
      <c r="H5" s="282"/>
      <c r="I5" s="282"/>
      <c r="J5" s="281"/>
      <c r="K5" s="280"/>
      <c r="L5" s="241"/>
      <c r="M5" s="241"/>
      <c r="N5" s="241"/>
      <c r="O5" s="241"/>
      <c r="P5" s="241"/>
      <c r="Q5" s="280"/>
      <c r="R5" s="280"/>
    </row>
    <row r="6" spans="1:18" s="238" customFormat="1" ht="25.5" x14ac:dyDescent="0.2">
      <c r="A6" s="279" t="s">
        <v>11</v>
      </c>
      <c r="B6" s="279" t="s">
        <v>12</v>
      </c>
      <c r="C6" s="279" t="s">
        <v>13</v>
      </c>
      <c r="D6" s="279" t="s">
        <v>14</v>
      </c>
      <c r="E6" s="279" t="s">
        <v>15</v>
      </c>
      <c r="F6" s="279" t="s">
        <v>16</v>
      </c>
      <c r="G6" s="279" t="s">
        <v>17</v>
      </c>
      <c r="H6" s="279" t="s">
        <v>18</v>
      </c>
      <c r="I6" s="279" t="s">
        <v>6</v>
      </c>
      <c r="J6" s="279" t="s">
        <v>19</v>
      </c>
      <c r="K6" s="278" t="s">
        <v>20</v>
      </c>
      <c r="L6" s="277">
        <v>1</v>
      </c>
      <c r="M6" s="277">
        <v>2</v>
      </c>
      <c r="N6" s="277">
        <v>3</v>
      </c>
      <c r="O6" s="277">
        <v>4</v>
      </c>
      <c r="P6" s="277">
        <v>5</v>
      </c>
      <c r="Q6" s="276" t="s">
        <v>21</v>
      </c>
      <c r="R6" s="275" t="s">
        <v>23</v>
      </c>
    </row>
    <row r="7" spans="1:18" x14ac:dyDescent="0.2">
      <c r="A7" s="243">
        <v>1</v>
      </c>
      <c r="B7" s="247" t="s">
        <v>1147</v>
      </c>
      <c r="C7" s="265" t="s">
        <v>483</v>
      </c>
      <c r="D7" s="247" t="s">
        <v>75</v>
      </c>
      <c r="E7" s="243" t="s">
        <v>33</v>
      </c>
      <c r="F7" s="245">
        <v>39266</v>
      </c>
      <c r="G7" s="244" t="s">
        <v>17</v>
      </c>
      <c r="H7" s="121" t="s">
        <v>1164</v>
      </c>
      <c r="I7" s="264">
        <v>9</v>
      </c>
      <c r="J7" s="242" t="s">
        <v>1049</v>
      </c>
      <c r="K7" s="266" t="s">
        <v>1192</v>
      </c>
      <c r="L7" s="271">
        <v>7</v>
      </c>
      <c r="M7" s="271">
        <v>7</v>
      </c>
      <c r="N7" s="271">
        <v>7</v>
      </c>
      <c r="O7" s="271">
        <v>0</v>
      </c>
      <c r="P7" s="271">
        <v>7</v>
      </c>
      <c r="Q7" s="240">
        <f t="shared" ref="Q7:Q38" si="0">SUM(L7+M7+N7+O7+P7)</f>
        <v>28</v>
      </c>
      <c r="R7" s="239">
        <f t="shared" ref="R7:R38" si="1">Q7*100/35</f>
        <v>80</v>
      </c>
    </row>
    <row r="8" spans="1:18" ht="19.5" customHeight="1" x14ac:dyDescent="0.2">
      <c r="A8" s="243">
        <v>2</v>
      </c>
      <c r="B8" s="247" t="s">
        <v>1081</v>
      </c>
      <c r="C8" s="247" t="s">
        <v>1082</v>
      </c>
      <c r="D8" s="247" t="s">
        <v>208</v>
      </c>
      <c r="E8" s="243" t="s">
        <v>33</v>
      </c>
      <c r="F8" s="245">
        <v>39185</v>
      </c>
      <c r="G8" s="244" t="s">
        <v>17</v>
      </c>
      <c r="H8" s="247" t="s">
        <v>423</v>
      </c>
      <c r="I8" s="243">
        <v>9</v>
      </c>
      <c r="J8" s="247" t="s">
        <v>1168</v>
      </c>
      <c r="K8" s="266" t="s">
        <v>1191</v>
      </c>
      <c r="L8" s="271">
        <v>7</v>
      </c>
      <c r="M8" s="271">
        <v>0</v>
      </c>
      <c r="N8" s="271">
        <v>7</v>
      </c>
      <c r="O8" s="271">
        <v>5</v>
      </c>
      <c r="P8" s="271">
        <v>7</v>
      </c>
      <c r="Q8" s="240">
        <f t="shared" si="0"/>
        <v>26</v>
      </c>
      <c r="R8" s="239">
        <f t="shared" si="1"/>
        <v>74.285714285714292</v>
      </c>
    </row>
    <row r="9" spans="1:18" ht="21" customHeight="1" x14ac:dyDescent="0.2">
      <c r="A9" s="243">
        <v>3</v>
      </c>
      <c r="B9" s="247" t="s">
        <v>1144</v>
      </c>
      <c r="C9" s="265" t="s">
        <v>1145</v>
      </c>
      <c r="D9" s="247" t="s">
        <v>137</v>
      </c>
      <c r="E9" s="243" t="s">
        <v>26</v>
      </c>
      <c r="F9" s="245">
        <v>39384</v>
      </c>
      <c r="G9" s="244" t="s">
        <v>17</v>
      </c>
      <c r="H9" s="121" t="s">
        <v>1164</v>
      </c>
      <c r="I9" s="264">
        <v>9</v>
      </c>
      <c r="J9" s="242" t="s">
        <v>1049</v>
      </c>
      <c r="K9" s="266" t="s">
        <v>1191</v>
      </c>
      <c r="L9" s="271">
        <v>7</v>
      </c>
      <c r="M9" s="271">
        <v>7</v>
      </c>
      <c r="N9" s="271">
        <v>2</v>
      </c>
      <c r="O9" s="271">
        <v>1</v>
      </c>
      <c r="P9" s="271">
        <v>7</v>
      </c>
      <c r="Q9" s="240">
        <f t="shared" si="0"/>
        <v>24</v>
      </c>
      <c r="R9" s="239">
        <f t="shared" si="1"/>
        <v>68.571428571428569</v>
      </c>
    </row>
    <row r="10" spans="1:18" ht="21" customHeight="1" x14ac:dyDescent="0.2">
      <c r="A10" s="243">
        <v>4</v>
      </c>
      <c r="B10" s="247" t="s">
        <v>1138</v>
      </c>
      <c r="C10" s="265" t="s">
        <v>1139</v>
      </c>
      <c r="D10" s="247" t="s">
        <v>857</v>
      </c>
      <c r="E10" s="245" t="s">
        <v>26</v>
      </c>
      <c r="F10" s="245">
        <v>39619</v>
      </c>
      <c r="G10" s="244" t="s">
        <v>17</v>
      </c>
      <c r="H10" s="121" t="s">
        <v>1164</v>
      </c>
      <c r="I10" s="264">
        <v>9</v>
      </c>
      <c r="J10" s="242" t="s">
        <v>1049</v>
      </c>
      <c r="K10" s="266" t="s">
        <v>1191</v>
      </c>
      <c r="L10" s="271">
        <v>7</v>
      </c>
      <c r="M10" s="271">
        <v>7</v>
      </c>
      <c r="N10" s="271">
        <v>3</v>
      </c>
      <c r="O10" s="271">
        <v>0</v>
      </c>
      <c r="P10" s="271">
        <v>7</v>
      </c>
      <c r="Q10" s="240">
        <f t="shared" si="0"/>
        <v>24</v>
      </c>
      <c r="R10" s="239">
        <f t="shared" si="1"/>
        <v>68.571428571428569</v>
      </c>
    </row>
    <row r="11" spans="1:18" x14ac:dyDescent="0.2">
      <c r="A11" s="243">
        <v>5</v>
      </c>
      <c r="B11" s="246" t="s">
        <v>1076</v>
      </c>
      <c r="C11" s="117" t="s">
        <v>1077</v>
      </c>
      <c r="D11" s="247" t="s">
        <v>85</v>
      </c>
      <c r="E11" s="243" t="s">
        <v>33</v>
      </c>
      <c r="F11" s="129">
        <v>39237</v>
      </c>
      <c r="G11" s="244" t="s">
        <v>17</v>
      </c>
      <c r="H11" s="247" t="s">
        <v>423</v>
      </c>
      <c r="I11" s="243">
        <v>9</v>
      </c>
      <c r="J11" s="246" t="s">
        <v>934</v>
      </c>
      <c r="K11" s="266" t="s">
        <v>1191</v>
      </c>
      <c r="L11" s="271">
        <v>7</v>
      </c>
      <c r="M11" s="271">
        <v>0</v>
      </c>
      <c r="N11" s="271">
        <v>4</v>
      </c>
      <c r="O11" s="271">
        <v>4</v>
      </c>
      <c r="P11" s="271">
        <v>6</v>
      </c>
      <c r="Q11" s="240">
        <f t="shared" si="0"/>
        <v>21</v>
      </c>
      <c r="R11" s="239">
        <f t="shared" si="1"/>
        <v>60</v>
      </c>
    </row>
    <row r="12" spans="1:18" ht="17.25" customHeight="1" x14ac:dyDescent="0.2">
      <c r="A12" s="243">
        <v>6</v>
      </c>
      <c r="B12" s="247" t="s">
        <v>1146</v>
      </c>
      <c r="C12" s="265" t="s">
        <v>352</v>
      </c>
      <c r="D12" s="247" t="s">
        <v>267</v>
      </c>
      <c r="E12" s="243" t="s">
        <v>26</v>
      </c>
      <c r="F12" s="245">
        <v>39299</v>
      </c>
      <c r="G12" s="244" t="s">
        <v>17</v>
      </c>
      <c r="H12" s="121" t="s">
        <v>1164</v>
      </c>
      <c r="I12" s="264">
        <v>9</v>
      </c>
      <c r="J12" s="242" t="s">
        <v>1049</v>
      </c>
      <c r="K12" s="266" t="s">
        <v>1191</v>
      </c>
      <c r="L12" s="271">
        <v>6</v>
      </c>
      <c r="M12" s="271">
        <v>0</v>
      </c>
      <c r="N12" s="271">
        <v>6</v>
      </c>
      <c r="O12" s="271">
        <v>0</v>
      </c>
      <c r="P12" s="271">
        <v>7</v>
      </c>
      <c r="Q12" s="240">
        <f t="shared" si="0"/>
        <v>19</v>
      </c>
      <c r="R12" s="239">
        <f t="shared" si="1"/>
        <v>54.285714285714285</v>
      </c>
    </row>
    <row r="13" spans="1:18" ht="18" customHeight="1" x14ac:dyDescent="0.2">
      <c r="A13" s="243">
        <v>7</v>
      </c>
      <c r="B13" s="273" t="s">
        <v>1136</v>
      </c>
      <c r="C13" s="274" t="s">
        <v>1137</v>
      </c>
      <c r="D13" s="273" t="s">
        <v>302</v>
      </c>
      <c r="E13" s="258" t="s">
        <v>33</v>
      </c>
      <c r="F13" s="255">
        <v>39350</v>
      </c>
      <c r="G13" s="244" t="s">
        <v>17</v>
      </c>
      <c r="H13" s="121" t="s">
        <v>1164</v>
      </c>
      <c r="I13" s="243">
        <v>9</v>
      </c>
      <c r="J13" s="242" t="s">
        <v>1049</v>
      </c>
      <c r="K13" s="266" t="s">
        <v>1191</v>
      </c>
      <c r="L13" s="271">
        <v>7</v>
      </c>
      <c r="M13" s="271">
        <v>1</v>
      </c>
      <c r="N13" s="271">
        <v>1</v>
      </c>
      <c r="O13" s="271">
        <v>3</v>
      </c>
      <c r="P13" s="271">
        <v>7</v>
      </c>
      <c r="Q13" s="240">
        <f t="shared" si="0"/>
        <v>19</v>
      </c>
      <c r="R13" s="239">
        <f t="shared" si="1"/>
        <v>54.285714285714285</v>
      </c>
    </row>
    <row r="14" spans="1:18" x14ac:dyDescent="0.2">
      <c r="A14" s="243">
        <v>8</v>
      </c>
      <c r="B14" s="242" t="s">
        <v>1058</v>
      </c>
      <c r="C14" s="242" t="s">
        <v>293</v>
      </c>
      <c r="D14" s="242" t="s">
        <v>55</v>
      </c>
      <c r="E14" s="243" t="s">
        <v>33</v>
      </c>
      <c r="F14" s="245">
        <v>39349</v>
      </c>
      <c r="G14" s="244" t="s">
        <v>17</v>
      </c>
      <c r="H14" s="242" t="s">
        <v>416</v>
      </c>
      <c r="I14" s="243">
        <v>9</v>
      </c>
      <c r="J14" s="247" t="s">
        <v>1166</v>
      </c>
      <c r="K14" s="266" t="s">
        <v>1191</v>
      </c>
      <c r="L14" s="272">
        <v>4</v>
      </c>
      <c r="M14" s="272">
        <v>7</v>
      </c>
      <c r="N14" s="272">
        <v>0</v>
      </c>
      <c r="O14" s="272">
        <v>1</v>
      </c>
      <c r="P14" s="272">
        <v>6</v>
      </c>
      <c r="Q14" s="240">
        <f t="shared" si="0"/>
        <v>18</v>
      </c>
      <c r="R14" s="239">
        <f t="shared" si="1"/>
        <v>51.428571428571431</v>
      </c>
    </row>
    <row r="15" spans="1:18" x14ac:dyDescent="0.25">
      <c r="A15" s="243">
        <v>9</v>
      </c>
      <c r="B15" s="252" t="s">
        <v>27</v>
      </c>
      <c r="C15" s="252" t="s">
        <v>73</v>
      </c>
      <c r="D15" s="252" t="s">
        <v>537</v>
      </c>
      <c r="E15" s="252" t="s">
        <v>1122</v>
      </c>
      <c r="F15" s="254">
        <v>39093</v>
      </c>
      <c r="G15" s="244" t="s">
        <v>17</v>
      </c>
      <c r="H15" s="253" t="s">
        <v>1041</v>
      </c>
      <c r="I15" s="243">
        <v>9</v>
      </c>
      <c r="J15" s="252" t="s">
        <v>605</v>
      </c>
      <c r="K15" s="266"/>
      <c r="L15" s="271">
        <v>6</v>
      </c>
      <c r="M15" s="271">
        <v>2</v>
      </c>
      <c r="N15" s="271">
        <v>2</v>
      </c>
      <c r="O15" s="271">
        <v>0</v>
      </c>
      <c r="P15" s="271">
        <v>7</v>
      </c>
      <c r="Q15" s="240">
        <f t="shared" si="0"/>
        <v>17</v>
      </c>
      <c r="R15" s="239">
        <f t="shared" si="1"/>
        <v>48.571428571428569</v>
      </c>
    </row>
    <row r="16" spans="1:18" x14ac:dyDescent="0.2">
      <c r="A16" s="243">
        <v>10</v>
      </c>
      <c r="B16" s="247" t="s">
        <v>1086</v>
      </c>
      <c r="C16" s="247" t="s">
        <v>253</v>
      </c>
      <c r="D16" s="247" t="s">
        <v>90</v>
      </c>
      <c r="E16" s="243" t="s">
        <v>33</v>
      </c>
      <c r="F16" s="245">
        <v>39301</v>
      </c>
      <c r="G16" s="244" t="s">
        <v>17</v>
      </c>
      <c r="H16" s="247" t="s">
        <v>423</v>
      </c>
      <c r="I16" s="243">
        <v>9</v>
      </c>
      <c r="J16" s="247" t="s">
        <v>1168</v>
      </c>
      <c r="K16" s="266"/>
      <c r="L16" s="271">
        <v>4</v>
      </c>
      <c r="M16" s="271">
        <v>0</v>
      </c>
      <c r="N16" s="271">
        <v>4</v>
      </c>
      <c r="O16" s="271">
        <v>4</v>
      </c>
      <c r="P16" s="271">
        <v>5</v>
      </c>
      <c r="Q16" s="240">
        <f t="shared" si="0"/>
        <v>17</v>
      </c>
      <c r="R16" s="239">
        <f t="shared" si="1"/>
        <v>48.571428571428569</v>
      </c>
    </row>
    <row r="17" spans="1:18" ht="19.5" customHeight="1" x14ac:dyDescent="0.2">
      <c r="A17" s="243">
        <v>11</v>
      </c>
      <c r="B17" s="247" t="s">
        <v>1154</v>
      </c>
      <c r="C17" s="265" t="s">
        <v>202</v>
      </c>
      <c r="D17" s="247" t="s">
        <v>116</v>
      </c>
      <c r="E17" s="243" t="s">
        <v>306</v>
      </c>
      <c r="F17" s="245">
        <v>39477</v>
      </c>
      <c r="G17" s="244" t="s">
        <v>17</v>
      </c>
      <c r="H17" s="121" t="s">
        <v>1164</v>
      </c>
      <c r="I17" s="264">
        <v>9</v>
      </c>
      <c r="J17" s="242" t="s">
        <v>1049</v>
      </c>
      <c r="K17" s="266"/>
      <c r="L17" s="271">
        <v>6</v>
      </c>
      <c r="M17" s="271">
        <v>3</v>
      </c>
      <c r="N17" s="271">
        <v>3</v>
      </c>
      <c r="O17" s="271">
        <v>0</v>
      </c>
      <c r="P17" s="271">
        <v>5</v>
      </c>
      <c r="Q17" s="240">
        <f t="shared" si="0"/>
        <v>17</v>
      </c>
      <c r="R17" s="239">
        <f t="shared" si="1"/>
        <v>48.571428571428569</v>
      </c>
    </row>
    <row r="18" spans="1:18" x14ac:dyDescent="0.2">
      <c r="A18" s="243">
        <v>12</v>
      </c>
      <c r="B18" s="247" t="s">
        <v>1150</v>
      </c>
      <c r="C18" s="265" t="s">
        <v>81</v>
      </c>
      <c r="D18" s="247" t="s">
        <v>1151</v>
      </c>
      <c r="E18" s="243" t="s">
        <v>26</v>
      </c>
      <c r="F18" s="245">
        <v>39424</v>
      </c>
      <c r="G18" s="244" t="s">
        <v>17</v>
      </c>
      <c r="H18" s="121" t="s">
        <v>1164</v>
      </c>
      <c r="I18" s="264">
        <v>9</v>
      </c>
      <c r="J18" s="242" t="s">
        <v>1049</v>
      </c>
      <c r="K18" s="266"/>
      <c r="L18" s="271">
        <v>7</v>
      </c>
      <c r="M18" s="271">
        <v>3</v>
      </c>
      <c r="N18" s="271">
        <v>0</v>
      </c>
      <c r="O18" s="271">
        <v>0</v>
      </c>
      <c r="P18" s="271">
        <v>6</v>
      </c>
      <c r="Q18" s="240">
        <f t="shared" si="0"/>
        <v>16</v>
      </c>
      <c r="R18" s="239">
        <f t="shared" si="1"/>
        <v>45.714285714285715</v>
      </c>
    </row>
    <row r="19" spans="1:18" ht="16.5" customHeight="1" x14ac:dyDescent="0.2">
      <c r="A19" s="243">
        <v>13</v>
      </c>
      <c r="B19" s="247" t="s">
        <v>1141</v>
      </c>
      <c r="C19" s="265" t="s">
        <v>40</v>
      </c>
      <c r="D19" s="247" t="s">
        <v>315</v>
      </c>
      <c r="E19" s="243" t="s">
        <v>33</v>
      </c>
      <c r="F19" s="245">
        <v>39328</v>
      </c>
      <c r="G19" s="244" t="s">
        <v>17</v>
      </c>
      <c r="H19" s="121" t="s">
        <v>1164</v>
      </c>
      <c r="I19" s="264">
        <v>9</v>
      </c>
      <c r="J19" s="242" t="s">
        <v>1049</v>
      </c>
      <c r="K19" s="266"/>
      <c r="L19" s="271">
        <v>4</v>
      </c>
      <c r="M19" s="271">
        <v>4</v>
      </c>
      <c r="N19" s="271">
        <v>0</v>
      </c>
      <c r="O19" s="271">
        <v>0</v>
      </c>
      <c r="P19" s="271">
        <v>7</v>
      </c>
      <c r="Q19" s="240">
        <f t="shared" si="0"/>
        <v>15</v>
      </c>
      <c r="R19" s="239">
        <f t="shared" si="1"/>
        <v>42.857142857142854</v>
      </c>
    </row>
    <row r="20" spans="1:18" ht="18" customHeight="1" x14ac:dyDescent="0.2">
      <c r="A20" s="243">
        <v>14</v>
      </c>
      <c r="B20" s="247" t="s">
        <v>1143</v>
      </c>
      <c r="C20" s="265" t="s">
        <v>45</v>
      </c>
      <c r="D20" s="247" t="s">
        <v>9</v>
      </c>
      <c r="E20" s="243" t="s">
        <v>33</v>
      </c>
      <c r="F20" s="245">
        <v>39564</v>
      </c>
      <c r="G20" s="244" t="s">
        <v>17</v>
      </c>
      <c r="H20" s="121" t="s">
        <v>1164</v>
      </c>
      <c r="I20" s="270">
        <v>9</v>
      </c>
      <c r="J20" s="269" t="s">
        <v>1049</v>
      </c>
      <c r="K20" s="266"/>
      <c r="L20" s="268">
        <v>3</v>
      </c>
      <c r="M20" s="268">
        <v>1</v>
      </c>
      <c r="N20" s="268">
        <v>3</v>
      </c>
      <c r="O20" s="268">
        <v>1</v>
      </c>
      <c r="P20" s="268">
        <v>7</v>
      </c>
      <c r="Q20" s="240">
        <f t="shared" si="0"/>
        <v>15</v>
      </c>
      <c r="R20" s="239">
        <f t="shared" si="1"/>
        <v>42.857142857142854</v>
      </c>
    </row>
    <row r="21" spans="1:18" x14ac:dyDescent="0.25">
      <c r="A21" s="243">
        <v>15</v>
      </c>
      <c r="B21" s="256" t="s">
        <v>83</v>
      </c>
      <c r="C21" s="256" t="s">
        <v>496</v>
      </c>
      <c r="D21" s="256" t="s">
        <v>220</v>
      </c>
      <c r="E21" s="243" t="s">
        <v>33</v>
      </c>
      <c r="F21" s="261">
        <v>39364</v>
      </c>
      <c r="G21" s="260" t="s">
        <v>17</v>
      </c>
      <c r="H21" s="259" t="s">
        <v>1041</v>
      </c>
      <c r="I21" s="258">
        <v>9</v>
      </c>
      <c r="J21" s="256" t="s">
        <v>605</v>
      </c>
      <c r="K21" s="266"/>
      <c r="L21" s="257">
        <v>3</v>
      </c>
      <c r="M21" s="257">
        <v>2</v>
      </c>
      <c r="N21" s="257">
        <v>2</v>
      </c>
      <c r="O21" s="257">
        <v>0</v>
      </c>
      <c r="P21" s="257">
        <v>7</v>
      </c>
      <c r="Q21" s="240">
        <f t="shared" si="0"/>
        <v>14</v>
      </c>
      <c r="R21" s="239">
        <f t="shared" si="1"/>
        <v>40</v>
      </c>
    </row>
    <row r="22" spans="1:18" x14ac:dyDescent="0.25">
      <c r="A22" s="243">
        <v>16</v>
      </c>
      <c r="B22" s="256" t="s">
        <v>1131</v>
      </c>
      <c r="C22" s="256" t="s">
        <v>1132</v>
      </c>
      <c r="D22" s="256" t="s">
        <v>195</v>
      </c>
      <c r="E22" s="243" t="s">
        <v>33</v>
      </c>
      <c r="F22" s="267">
        <v>39352</v>
      </c>
      <c r="G22" s="260" t="s">
        <v>17</v>
      </c>
      <c r="H22" s="259" t="s">
        <v>1041</v>
      </c>
      <c r="I22" s="258">
        <v>9</v>
      </c>
      <c r="J22" s="256" t="s">
        <v>605</v>
      </c>
      <c r="K22" s="266"/>
      <c r="L22" s="257">
        <v>7</v>
      </c>
      <c r="M22" s="257">
        <v>0</v>
      </c>
      <c r="N22" s="257">
        <v>3</v>
      </c>
      <c r="O22" s="257">
        <v>3</v>
      </c>
      <c r="P22" s="257">
        <v>0</v>
      </c>
      <c r="Q22" s="240">
        <f t="shared" si="0"/>
        <v>13</v>
      </c>
      <c r="R22" s="239">
        <f t="shared" si="1"/>
        <v>37.142857142857146</v>
      </c>
    </row>
    <row r="23" spans="1:18" ht="20.25" customHeight="1" x14ac:dyDescent="0.2">
      <c r="A23" s="243">
        <v>17</v>
      </c>
      <c r="B23" s="247" t="s">
        <v>1155</v>
      </c>
      <c r="C23" s="265" t="s">
        <v>1156</v>
      </c>
      <c r="D23" s="247" t="s">
        <v>1157</v>
      </c>
      <c r="E23" s="243" t="s">
        <v>309</v>
      </c>
      <c r="F23" s="245">
        <v>39519</v>
      </c>
      <c r="G23" s="244" t="s">
        <v>17</v>
      </c>
      <c r="H23" s="121" t="s">
        <v>1164</v>
      </c>
      <c r="I23" s="264">
        <v>9</v>
      </c>
      <c r="J23" s="242" t="s">
        <v>1049</v>
      </c>
      <c r="K23" s="266"/>
      <c r="L23" s="241">
        <v>0</v>
      </c>
      <c r="M23" s="241">
        <v>0</v>
      </c>
      <c r="N23" s="241">
        <v>3</v>
      </c>
      <c r="O23" s="241">
        <v>3</v>
      </c>
      <c r="P23" s="241">
        <v>7</v>
      </c>
      <c r="Q23" s="240">
        <f t="shared" si="0"/>
        <v>13</v>
      </c>
      <c r="R23" s="239">
        <f t="shared" si="1"/>
        <v>37.142857142857146</v>
      </c>
    </row>
    <row r="24" spans="1:18" ht="15.75" customHeight="1" x14ac:dyDescent="0.2">
      <c r="A24" s="243">
        <v>18</v>
      </c>
      <c r="B24" s="247" t="s">
        <v>863</v>
      </c>
      <c r="C24" s="265" t="s">
        <v>483</v>
      </c>
      <c r="D24" s="247" t="s">
        <v>154</v>
      </c>
      <c r="E24" s="243" t="s">
        <v>309</v>
      </c>
      <c r="F24" s="245">
        <v>39288</v>
      </c>
      <c r="G24" s="244" t="s">
        <v>17</v>
      </c>
      <c r="H24" s="121" t="s">
        <v>1164</v>
      </c>
      <c r="I24" s="264">
        <v>9</v>
      </c>
      <c r="J24" s="242" t="s">
        <v>1049</v>
      </c>
      <c r="K24" s="266"/>
      <c r="L24" s="241">
        <v>3</v>
      </c>
      <c r="M24" s="241">
        <v>3</v>
      </c>
      <c r="N24" s="241">
        <v>0</v>
      </c>
      <c r="O24" s="241">
        <v>0</v>
      </c>
      <c r="P24" s="241">
        <v>7</v>
      </c>
      <c r="Q24" s="240">
        <f t="shared" si="0"/>
        <v>13</v>
      </c>
      <c r="R24" s="239">
        <f t="shared" si="1"/>
        <v>37.142857142857146</v>
      </c>
    </row>
    <row r="25" spans="1:18" ht="15.75" customHeight="1" x14ac:dyDescent="0.2">
      <c r="A25" s="243">
        <v>19</v>
      </c>
      <c r="B25" s="242" t="s">
        <v>1071</v>
      </c>
      <c r="C25" s="247" t="s">
        <v>747</v>
      </c>
      <c r="D25" s="247" t="s">
        <v>315</v>
      </c>
      <c r="E25" s="243" t="s">
        <v>33</v>
      </c>
      <c r="F25" s="245">
        <v>39351</v>
      </c>
      <c r="G25" s="244" t="s">
        <v>17</v>
      </c>
      <c r="H25" s="247" t="s">
        <v>423</v>
      </c>
      <c r="I25" s="243">
        <v>9</v>
      </c>
      <c r="J25" s="247" t="s">
        <v>1168</v>
      </c>
      <c r="K25" s="266"/>
      <c r="L25" s="241">
        <v>7</v>
      </c>
      <c r="M25" s="241">
        <v>0</v>
      </c>
      <c r="N25" s="241">
        <v>0</v>
      </c>
      <c r="O25" s="241">
        <v>6</v>
      </c>
      <c r="P25" s="241">
        <v>0</v>
      </c>
      <c r="Q25" s="240">
        <f t="shared" si="0"/>
        <v>13</v>
      </c>
      <c r="R25" s="239">
        <f t="shared" si="1"/>
        <v>37.142857142857146</v>
      </c>
    </row>
    <row r="26" spans="1:18" ht="15.75" customHeight="1" x14ac:dyDescent="0.2">
      <c r="A26" s="243">
        <v>20</v>
      </c>
      <c r="B26" s="247" t="s">
        <v>1148</v>
      </c>
      <c r="C26" s="265" t="s">
        <v>775</v>
      </c>
      <c r="D26" s="247" t="s">
        <v>1149</v>
      </c>
      <c r="E26" s="243" t="s">
        <v>33</v>
      </c>
      <c r="F26" s="245">
        <v>39411</v>
      </c>
      <c r="G26" s="244" t="s">
        <v>17</v>
      </c>
      <c r="H26" s="121" t="s">
        <v>1164</v>
      </c>
      <c r="I26" s="264">
        <v>9</v>
      </c>
      <c r="J26" s="242" t="s">
        <v>1049</v>
      </c>
      <c r="K26" s="266"/>
      <c r="L26" s="241">
        <v>3</v>
      </c>
      <c r="M26" s="241">
        <v>2</v>
      </c>
      <c r="N26" s="241">
        <v>0</v>
      </c>
      <c r="O26" s="241">
        <v>0</v>
      </c>
      <c r="P26" s="241">
        <v>7</v>
      </c>
      <c r="Q26" s="240">
        <f t="shared" si="0"/>
        <v>12</v>
      </c>
      <c r="R26" s="239">
        <f t="shared" si="1"/>
        <v>34.285714285714285</v>
      </c>
    </row>
    <row r="27" spans="1:18" ht="15.75" customHeight="1" x14ac:dyDescent="0.2">
      <c r="A27" s="243">
        <v>21</v>
      </c>
      <c r="B27" s="247" t="s">
        <v>1152</v>
      </c>
      <c r="C27" s="265" t="s">
        <v>92</v>
      </c>
      <c r="D27" s="247" t="s">
        <v>373</v>
      </c>
      <c r="E27" s="243" t="s">
        <v>309</v>
      </c>
      <c r="F27" s="245">
        <v>39539</v>
      </c>
      <c r="G27" s="244" t="s">
        <v>17</v>
      </c>
      <c r="H27" s="121" t="s">
        <v>1164</v>
      </c>
      <c r="I27" s="264">
        <v>9</v>
      </c>
      <c r="J27" s="242" t="s">
        <v>1049</v>
      </c>
      <c r="K27" s="241"/>
      <c r="L27" s="241">
        <v>3</v>
      </c>
      <c r="M27" s="241">
        <v>7</v>
      </c>
      <c r="N27" s="241">
        <v>2</v>
      </c>
      <c r="O27" s="241">
        <v>0</v>
      </c>
      <c r="P27" s="241">
        <v>0</v>
      </c>
      <c r="Q27" s="240">
        <f t="shared" si="0"/>
        <v>12</v>
      </c>
      <c r="R27" s="239">
        <f t="shared" si="1"/>
        <v>34.285714285714285</v>
      </c>
    </row>
    <row r="28" spans="1:18" ht="15.75" customHeight="1" x14ac:dyDescent="0.2">
      <c r="A28" s="243">
        <v>22</v>
      </c>
      <c r="B28" s="247" t="s">
        <v>1153</v>
      </c>
      <c r="C28" s="265" t="s">
        <v>636</v>
      </c>
      <c r="D28" s="247" t="s">
        <v>220</v>
      </c>
      <c r="E28" s="243" t="s">
        <v>309</v>
      </c>
      <c r="F28" s="245">
        <v>39652</v>
      </c>
      <c r="G28" s="244" t="s">
        <v>17</v>
      </c>
      <c r="H28" s="121" t="s">
        <v>1164</v>
      </c>
      <c r="I28" s="264">
        <v>9</v>
      </c>
      <c r="J28" s="242" t="s">
        <v>1049</v>
      </c>
      <c r="K28" s="241"/>
      <c r="L28" s="241">
        <v>3</v>
      </c>
      <c r="M28" s="241">
        <v>2</v>
      </c>
      <c r="N28" s="241">
        <v>0</v>
      </c>
      <c r="O28" s="241">
        <v>0</v>
      </c>
      <c r="P28" s="241">
        <v>7</v>
      </c>
      <c r="Q28" s="240">
        <f t="shared" si="0"/>
        <v>12</v>
      </c>
      <c r="R28" s="239">
        <f t="shared" si="1"/>
        <v>34.285714285714285</v>
      </c>
    </row>
    <row r="29" spans="1:18" ht="15.75" customHeight="1" x14ac:dyDescent="0.2">
      <c r="A29" s="243">
        <v>23</v>
      </c>
      <c r="B29" s="247" t="s">
        <v>1142</v>
      </c>
      <c r="C29" s="265" t="s">
        <v>669</v>
      </c>
      <c r="D29" s="247" t="s">
        <v>1054</v>
      </c>
      <c r="E29" s="243" t="s">
        <v>33</v>
      </c>
      <c r="F29" s="245">
        <v>39296</v>
      </c>
      <c r="G29" s="244" t="s">
        <v>17</v>
      </c>
      <c r="H29" s="121" t="s">
        <v>1164</v>
      </c>
      <c r="I29" s="264">
        <v>9</v>
      </c>
      <c r="J29" s="242" t="s">
        <v>1049</v>
      </c>
      <c r="K29" s="241"/>
      <c r="L29" s="241">
        <v>3</v>
      </c>
      <c r="M29" s="241">
        <v>0</v>
      </c>
      <c r="N29" s="241">
        <v>2</v>
      </c>
      <c r="O29" s="241">
        <v>0</v>
      </c>
      <c r="P29" s="241">
        <v>7</v>
      </c>
      <c r="Q29" s="240">
        <f t="shared" si="0"/>
        <v>12</v>
      </c>
      <c r="R29" s="239">
        <f t="shared" si="1"/>
        <v>34.285714285714285</v>
      </c>
    </row>
    <row r="30" spans="1:18" ht="15.75" customHeight="1" x14ac:dyDescent="0.2">
      <c r="A30" s="243">
        <v>24</v>
      </c>
      <c r="B30" s="247" t="s">
        <v>1075</v>
      </c>
      <c r="C30" s="247" t="s">
        <v>84</v>
      </c>
      <c r="D30" s="247" t="s">
        <v>960</v>
      </c>
      <c r="E30" s="243" t="s">
        <v>33</v>
      </c>
      <c r="F30" s="245">
        <v>39521</v>
      </c>
      <c r="G30" s="244" t="s">
        <v>17</v>
      </c>
      <c r="H30" s="247" t="s">
        <v>423</v>
      </c>
      <c r="I30" s="243">
        <v>9</v>
      </c>
      <c r="J30" s="246" t="s">
        <v>934</v>
      </c>
      <c r="K30" s="241"/>
      <c r="L30" s="241">
        <v>7</v>
      </c>
      <c r="M30" s="241">
        <v>0</v>
      </c>
      <c r="N30" s="241">
        <v>0</v>
      </c>
      <c r="O30" s="241">
        <v>0</v>
      </c>
      <c r="P30" s="241">
        <v>5</v>
      </c>
      <c r="Q30" s="240">
        <f t="shared" si="0"/>
        <v>12</v>
      </c>
      <c r="R30" s="239">
        <f t="shared" si="1"/>
        <v>34.285714285714285</v>
      </c>
    </row>
    <row r="31" spans="1:18" ht="15.75" customHeight="1" x14ac:dyDescent="0.2">
      <c r="A31" s="243">
        <v>25</v>
      </c>
      <c r="B31" s="247" t="s">
        <v>1083</v>
      </c>
      <c r="C31" s="247" t="s">
        <v>352</v>
      </c>
      <c r="D31" s="247" t="s">
        <v>1084</v>
      </c>
      <c r="E31" s="243" t="s">
        <v>26</v>
      </c>
      <c r="F31" s="245">
        <v>39248</v>
      </c>
      <c r="G31" s="244" t="s">
        <v>17</v>
      </c>
      <c r="H31" s="247" t="s">
        <v>423</v>
      </c>
      <c r="I31" s="243">
        <v>9</v>
      </c>
      <c r="J31" s="247" t="s">
        <v>1168</v>
      </c>
      <c r="K31" s="241"/>
      <c r="L31" s="241">
        <v>4</v>
      </c>
      <c r="M31" s="241">
        <v>0</v>
      </c>
      <c r="N31" s="241">
        <v>3</v>
      </c>
      <c r="O31" s="241">
        <v>3</v>
      </c>
      <c r="P31" s="241">
        <v>0</v>
      </c>
      <c r="Q31" s="240">
        <f t="shared" si="0"/>
        <v>10</v>
      </c>
      <c r="R31" s="239">
        <f t="shared" si="1"/>
        <v>28.571428571428573</v>
      </c>
    </row>
    <row r="32" spans="1:18" ht="15.75" customHeight="1" x14ac:dyDescent="0.2">
      <c r="A32" s="243">
        <v>26</v>
      </c>
      <c r="B32" s="247" t="s">
        <v>1085</v>
      </c>
      <c r="C32" s="247" t="s">
        <v>8</v>
      </c>
      <c r="D32" s="247" t="s">
        <v>75</v>
      </c>
      <c r="E32" s="243" t="s">
        <v>33</v>
      </c>
      <c r="F32" s="245">
        <v>39394</v>
      </c>
      <c r="G32" s="244" t="s">
        <v>17</v>
      </c>
      <c r="H32" s="247" t="s">
        <v>423</v>
      </c>
      <c r="I32" s="243">
        <v>9</v>
      </c>
      <c r="J32" s="247" t="s">
        <v>1168</v>
      </c>
      <c r="K32" s="241"/>
      <c r="L32" s="241">
        <v>6</v>
      </c>
      <c r="M32" s="241">
        <v>0</v>
      </c>
      <c r="N32" s="241">
        <v>3</v>
      </c>
      <c r="O32" s="241">
        <v>0</v>
      </c>
      <c r="P32" s="241">
        <v>1</v>
      </c>
      <c r="Q32" s="240">
        <f t="shared" si="0"/>
        <v>10</v>
      </c>
      <c r="R32" s="239">
        <f t="shared" si="1"/>
        <v>28.571428571428573</v>
      </c>
    </row>
    <row r="33" spans="1:18" ht="15.75" customHeight="1" x14ac:dyDescent="0.2">
      <c r="A33" s="243">
        <v>27</v>
      </c>
      <c r="B33" s="242" t="s">
        <v>1106</v>
      </c>
      <c r="C33" s="242" t="s">
        <v>1107</v>
      </c>
      <c r="D33" s="242" t="s">
        <v>1108</v>
      </c>
      <c r="E33" s="243" t="s">
        <v>33</v>
      </c>
      <c r="F33" s="245">
        <v>39598</v>
      </c>
      <c r="G33" s="244" t="s">
        <v>17</v>
      </c>
      <c r="H33" s="248" t="s">
        <v>1163</v>
      </c>
      <c r="I33" s="243">
        <v>9</v>
      </c>
      <c r="J33" s="242" t="s">
        <v>1169</v>
      </c>
      <c r="K33" s="241"/>
      <c r="L33" s="241">
        <v>6</v>
      </c>
      <c r="M33" s="241">
        <v>3</v>
      </c>
      <c r="N33" s="241">
        <v>1</v>
      </c>
      <c r="O33" s="241">
        <v>0</v>
      </c>
      <c r="P33" s="241">
        <v>0</v>
      </c>
      <c r="Q33" s="240">
        <f t="shared" si="0"/>
        <v>10</v>
      </c>
      <c r="R33" s="239">
        <f t="shared" si="1"/>
        <v>28.571428571428573</v>
      </c>
    </row>
    <row r="34" spans="1:18" ht="15.75" customHeight="1" x14ac:dyDescent="0.2">
      <c r="A34" s="243">
        <v>28</v>
      </c>
      <c r="B34" s="247" t="s">
        <v>1159</v>
      </c>
      <c r="C34" s="265" t="s">
        <v>747</v>
      </c>
      <c r="D34" s="247" t="s">
        <v>134</v>
      </c>
      <c r="E34" s="243" t="s">
        <v>33</v>
      </c>
      <c r="F34" s="245">
        <v>39323</v>
      </c>
      <c r="G34" s="244" t="s">
        <v>17</v>
      </c>
      <c r="H34" s="121" t="s">
        <v>1164</v>
      </c>
      <c r="I34" s="264">
        <v>9</v>
      </c>
      <c r="J34" s="247" t="s">
        <v>1049</v>
      </c>
      <c r="K34" s="241"/>
      <c r="L34" s="241">
        <v>3</v>
      </c>
      <c r="M34" s="241">
        <v>0</v>
      </c>
      <c r="N34" s="241">
        <v>2</v>
      </c>
      <c r="O34" s="241">
        <v>0</v>
      </c>
      <c r="P34" s="241">
        <v>5</v>
      </c>
      <c r="Q34" s="240">
        <f t="shared" si="0"/>
        <v>10</v>
      </c>
      <c r="R34" s="239">
        <f t="shared" si="1"/>
        <v>28.571428571428573</v>
      </c>
    </row>
    <row r="35" spans="1:18" ht="15.75" customHeight="1" x14ac:dyDescent="0.2">
      <c r="A35" s="243">
        <v>29</v>
      </c>
      <c r="B35" s="242" t="s">
        <v>1111</v>
      </c>
      <c r="C35" s="242" t="s">
        <v>649</v>
      </c>
      <c r="D35" s="247" t="s">
        <v>1112</v>
      </c>
      <c r="E35" s="243" t="s">
        <v>26</v>
      </c>
      <c r="F35" s="245">
        <v>39475</v>
      </c>
      <c r="G35" s="244" t="s">
        <v>17</v>
      </c>
      <c r="H35" s="248" t="s">
        <v>579</v>
      </c>
      <c r="I35" s="243">
        <v>9</v>
      </c>
      <c r="J35" s="242" t="s">
        <v>935</v>
      </c>
      <c r="K35" s="241"/>
      <c r="L35" s="241">
        <v>3</v>
      </c>
      <c r="M35" s="241">
        <v>0</v>
      </c>
      <c r="N35" s="241">
        <v>3</v>
      </c>
      <c r="O35" s="241">
        <v>0</v>
      </c>
      <c r="P35" s="241">
        <v>3</v>
      </c>
      <c r="Q35" s="240">
        <f t="shared" si="0"/>
        <v>9</v>
      </c>
      <c r="R35" s="239">
        <f t="shared" si="1"/>
        <v>25.714285714285715</v>
      </c>
    </row>
    <row r="36" spans="1:18" ht="15.75" customHeight="1" x14ac:dyDescent="0.25">
      <c r="A36" s="243">
        <v>30</v>
      </c>
      <c r="B36" s="252" t="s">
        <v>1123</v>
      </c>
      <c r="C36" s="252" t="s">
        <v>1124</v>
      </c>
      <c r="D36" s="252" t="s">
        <v>174</v>
      </c>
      <c r="E36" s="252" t="s">
        <v>1121</v>
      </c>
      <c r="F36" s="254">
        <v>39351</v>
      </c>
      <c r="G36" s="244" t="s">
        <v>17</v>
      </c>
      <c r="H36" s="253" t="s">
        <v>1041</v>
      </c>
      <c r="I36" s="243">
        <v>9</v>
      </c>
      <c r="J36" s="252" t="s">
        <v>605</v>
      </c>
      <c r="K36" s="241"/>
      <c r="L36" s="241">
        <v>3</v>
      </c>
      <c r="M36" s="241">
        <v>2</v>
      </c>
      <c r="N36" s="241">
        <v>2</v>
      </c>
      <c r="O36" s="241">
        <v>2</v>
      </c>
      <c r="P36" s="241">
        <v>0</v>
      </c>
      <c r="Q36" s="240">
        <f t="shared" si="0"/>
        <v>9</v>
      </c>
      <c r="R36" s="239">
        <f t="shared" si="1"/>
        <v>25.714285714285715</v>
      </c>
    </row>
    <row r="37" spans="1:18" ht="15.75" customHeight="1" x14ac:dyDescent="0.2">
      <c r="A37" s="243">
        <v>31</v>
      </c>
      <c r="B37" s="54" t="s">
        <v>1162</v>
      </c>
      <c r="C37" s="54" t="s">
        <v>379</v>
      </c>
      <c r="D37" s="54" t="s">
        <v>44</v>
      </c>
      <c r="E37" s="40" t="s">
        <v>10</v>
      </c>
      <c r="F37" s="55">
        <v>39135</v>
      </c>
      <c r="G37" s="244" t="s">
        <v>17</v>
      </c>
      <c r="H37" s="54" t="s">
        <v>430</v>
      </c>
      <c r="I37" s="40">
        <v>9</v>
      </c>
      <c r="J37" s="54" t="s">
        <v>1173</v>
      </c>
      <c r="K37" s="241"/>
      <c r="L37" s="241">
        <v>3</v>
      </c>
      <c r="M37" s="241">
        <v>0</v>
      </c>
      <c r="N37" s="241">
        <v>2</v>
      </c>
      <c r="O37" s="241">
        <v>3</v>
      </c>
      <c r="P37" s="241">
        <v>0</v>
      </c>
      <c r="Q37" s="240">
        <f t="shared" si="0"/>
        <v>8</v>
      </c>
      <c r="R37" s="239">
        <f t="shared" si="1"/>
        <v>22.857142857142858</v>
      </c>
    </row>
    <row r="38" spans="1:18" ht="15.75" customHeight="1" x14ac:dyDescent="0.2">
      <c r="A38" s="243">
        <v>32</v>
      </c>
      <c r="B38" s="247" t="s">
        <v>1095</v>
      </c>
      <c r="C38" s="247" t="s">
        <v>24</v>
      </c>
      <c r="D38" s="247" t="s">
        <v>873</v>
      </c>
      <c r="E38" s="243" t="s">
        <v>26</v>
      </c>
      <c r="F38" s="245">
        <v>39576</v>
      </c>
      <c r="G38" s="244" t="s">
        <v>17</v>
      </c>
      <c r="H38" s="247" t="s">
        <v>423</v>
      </c>
      <c r="I38" s="243">
        <v>9</v>
      </c>
      <c r="J38" s="247" t="s">
        <v>1168</v>
      </c>
      <c r="K38" s="241"/>
      <c r="L38" s="241">
        <v>5</v>
      </c>
      <c r="M38" s="241">
        <v>1</v>
      </c>
      <c r="N38" s="241">
        <v>0</v>
      </c>
      <c r="O38" s="241">
        <v>1</v>
      </c>
      <c r="P38" s="241">
        <v>1</v>
      </c>
      <c r="Q38" s="240">
        <f t="shared" si="0"/>
        <v>8</v>
      </c>
      <c r="R38" s="239">
        <f t="shared" si="1"/>
        <v>22.857142857142858</v>
      </c>
    </row>
    <row r="39" spans="1:18" ht="15.75" customHeight="1" x14ac:dyDescent="0.2">
      <c r="A39" s="243">
        <v>33</v>
      </c>
      <c r="B39" s="242" t="s">
        <v>710</v>
      </c>
      <c r="C39" s="247" t="s">
        <v>345</v>
      </c>
      <c r="D39" s="247" t="s">
        <v>302</v>
      </c>
      <c r="E39" s="243" t="s">
        <v>26</v>
      </c>
      <c r="F39" s="245">
        <v>39388</v>
      </c>
      <c r="G39" s="244" t="s">
        <v>17</v>
      </c>
      <c r="H39" s="247" t="s">
        <v>423</v>
      </c>
      <c r="I39" s="243">
        <v>9</v>
      </c>
      <c r="J39" s="247" t="s">
        <v>1168</v>
      </c>
      <c r="K39" s="241"/>
      <c r="L39" s="241">
        <v>7</v>
      </c>
      <c r="M39" s="241">
        <v>0</v>
      </c>
      <c r="N39" s="241">
        <v>0</v>
      </c>
      <c r="O39" s="241">
        <v>1</v>
      </c>
      <c r="P39" s="241">
        <v>0</v>
      </c>
      <c r="Q39" s="240">
        <f t="shared" ref="Q39:Q70" si="2">SUM(L39+M39+N39+O39+P39)</f>
        <v>8</v>
      </c>
      <c r="R39" s="239">
        <f t="shared" ref="R39:R70" si="3">Q39*100/35</f>
        <v>22.857142857142858</v>
      </c>
    </row>
    <row r="40" spans="1:18" ht="15.75" customHeight="1" x14ac:dyDescent="0.2">
      <c r="A40" s="243">
        <v>34</v>
      </c>
      <c r="B40" s="242" t="s">
        <v>1055</v>
      </c>
      <c r="C40" s="242" t="s">
        <v>859</v>
      </c>
      <c r="D40" s="242" t="s">
        <v>1056</v>
      </c>
      <c r="E40" s="243" t="s">
        <v>26</v>
      </c>
      <c r="F40" s="245">
        <v>39151</v>
      </c>
      <c r="G40" s="244" t="s">
        <v>17</v>
      </c>
      <c r="H40" s="242" t="s">
        <v>416</v>
      </c>
      <c r="I40" s="243">
        <v>9</v>
      </c>
      <c r="J40" s="247" t="s">
        <v>1165</v>
      </c>
      <c r="K40" s="249"/>
      <c r="L40" s="249">
        <v>7</v>
      </c>
      <c r="M40" s="249">
        <v>0</v>
      </c>
      <c r="N40" s="249">
        <v>0</v>
      </c>
      <c r="O40" s="249">
        <v>0</v>
      </c>
      <c r="P40" s="249">
        <v>0</v>
      </c>
      <c r="Q40" s="240">
        <f t="shared" si="2"/>
        <v>7</v>
      </c>
      <c r="R40" s="239">
        <f t="shared" si="3"/>
        <v>20</v>
      </c>
    </row>
    <row r="41" spans="1:18" ht="15.75" customHeight="1" x14ac:dyDescent="0.2">
      <c r="A41" s="243">
        <v>35</v>
      </c>
      <c r="B41" s="54" t="s">
        <v>1060</v>
      </c>
      <c r="C41" s="54" t="s">
        <v>492</v>
      </c>
      <c r="D41" s="54" t="s">
        <v>137</v>
      </c>
      <c r="E41" s="40" t="s">
        <v>26</v>
      </c>
      <c r="F41" s="55">
        <v>39413</v>
      </c>
      <c r="G41" s="244" t="s">
        <v>17</v>
      </c>
      <c r="H41" s="83" t="s">
        <v>1040</v>
      </c>
      <c r="I41" s="243">
        <v>9</v>
      </c>
      <c r="J41" s="54" t="s">
        <v>1167</v>
      </c>
      <c r="K41" s="263"/>
      <c r="L41" s="263">
        <v>7</v>
      </c>
      <c r="M41" s="263">
        <v>0</v>
      </c>
      <c r="N41" s="263">
        <v>0</v>
      </c>
      <c r="O41" s="263">
        <v>0</v>
      </c>
      <c r="P41" s="263">
        <v>0</v>
      </c>
      <c r="Q41" s="240">
        <f t="shared" si="2"/>
        <v>7</v>
      </c>
      <c r="R41" s="239">
        <f t="shared" si="3"/>
        <v>20</v>
      </c>
    </row>
    <row r="42" spans="1:18" ht="15.75" customHeight="1" x14ac:dyDescent="0.2">
      <c r="A42" s="243">
        <v>36</v>
      </c>
      <c r="B42" s="247" t="s">
        <v>1096</v>
      </c>
      <c r="C42" s="247" t="s">
        <v>515</v>
      </c>
      <c r="D42" s="247" t="s">
        <v>85</v>
      </c>
      <c r="E42" s="243" t="s">
        <v>33</v>
      </c>
      <c r="F42" s="245">
        <v>39310</v>
      </c>
      <c r="G42" s="244" t="s">
        <v>17</v>
      </c>
      <c r="H42" s="247" t="s">
        <v>423</v>
      </c>
      <c r="I42" s="243">
        <v>9</v>
      </c>
      <c r="J42" s="247" t="s">
        <v>1168</v>
      </c>
      <c r="K42" s="241"/>
      <c r="L42" s="241">
        <v>7</v>
      </c>
      <c r="M42" s="241">
        <v>0</v>
      </c>
      <c r="N42" s="241">
        <v>0</v>
      </c>
      <c r="O42" s="241">
        <v>0</v>
      </c>
      <c r="P42" s="241">
        <v>0</v>
      </c>
      <c r="Q42" s="240">
        <f t="shared" si="2"/>
        <v>7</v>
      </c>
      <c r="R42" s="239">
        <f t="shared" si="3"/>
        <v>20</v>
      </c>
    </row>
    <row r="43" spans="1:18" ht="15.75" customHeight="1" x14ac:dyDescent="0.25">
      <c r="A43" s="243">
        <v>37</v>
      </c>
      <c r="B43" s="252" t="s">
        <v>1126</v>
      </c>
      <c r="C43" s="252" t="s">
        <v>143</v>
      </c>
      <c r="D43" s="252" t="s">
        <v>1127</v>
      </c>
      <c r="E43" s="252" t="s">
        <v>1122</v>
      </c>
      <c r="F43" s="254">
        <v>39565</v>
      </c>
      <c r="G43" s="244" t="s">
        <v>17</v>
      </c>
      <c r="H43" s="253" t="s">
        <v>1041</v>
      </c>
      <c r="I43" s="243">
        <v>9</v>
      </c>
      <c r="J43" s="252" t="s">
        <v>1046</v>
      </c>
      <c r="K43" s="241"/>
      <c r="L43" s="241">
        <v>1</v>
      </c>
      <c r="M43" s="241">
        <v>0</v>
      </c>
      <c r="N43" s="241">
        <v>1</v>
      </c>
      <c r="O43" s="241">
        <v>0</v>
      </c>
      <c r="P43" s="241">
        <v>5</v>
      </c>
      <c r="Q43" s="240">
        <f t="shared" si="2"/>
        <v>7</v>
      </c>
      <c r="R43" s="239">
        <f t="shared" si="3"/>
        <v>20</v>
      </c>
    </row>
    <row r="44" spans="1:18" ht="15.75" customHeight="1" x14ac:dyDescent="0.25">
      <c r="A44" s="243">
        <v>38</v>
      </c>
      <c r="B44" s="252" t="s">
        <v>566</v>
      </c>
      <c r="C44" s="252" t="s">
        <v>332</v>
      </c>
      <c r="D44" s="252" t="s">
        <v>380</v>
      </c>
      <c r="E44" s="252" t="s">
        <v>1121</v>
      </c>
      <c r="F44" s="254">
        <v>39367</v>
      </c>
      <c r="G44" s="244" t="s">
        <v>17</v>
      </c>
      <c r="H44" s="253" t="s">
        <v>1041</v>
      </c>
      <c r="I44" s="243">
        <v>9</v>
      </c>
      <c r="J44" s="252" t="s">
        <v>605</v>
      </c>
      <c r="K44" s="241"/>
      <c r="L44" s="241">
        <v>1</v>
      </c>
      <c r="M44" s="241">
        <v>1</v>
      </c>
      <c r="N44" s="241">
        <v>0</v>
      </c>
      <c r="O44" s="241">
        <v>4</v>
      </c>
      <c r="P44" s="241">
        <v>0</v>
      </c>
      <c r="Q44" s="240">
        <f t="shared" si="2"/>
        <v>6</v>
      </c>
      <c r="R44" s="239">
        <f t="shared" si="3"/>
        <v>17.142857142857142</v>
      </c>
    </row>
    <row r="45" spans="1:18" ht="15.75" customHeight="1" x14ac:dyDescent="0.2">
      <c r="A45" s="243">
        <v>39</v>
      </c>
      <c r="B45" s="247" t="s">
        <v>1072</v>
      </c>
      <c r="C45" s="247" t="s">
        <v>1073</v>
      </c>
      <c r="D45" s="247" t="s">
        <v>71</v>
      </c>
      <c r="E45" s="243" t="s">
        <v>33</v>
      </c>
      <c r="F45" s="245">
        <v>39108</v>
      </c>
      <c r="G45" s="244" t="s">
        <v>17</v>
      </c>
      <c r="H45" s="247" t="s">
        <v>423</v>
      </c>
      <c r="I45" s="243">
        <v>9</v>
      </c>
      <c r="J45" s="247" t="s">
        <v>1168</v>
      </c>
      <c r="K45" s="241"/>
      <c r="L45" s="241">
        <v>2</v>
      </c>
      <c r="M45" s="241">
        <v>0</v>
      </c>
      <c r="N45" s="241">
        <v>0</v>
      </c>
      <c r="O45" s="241">
        <v>0</v>
      </c>
      <c r="P45" s="241">
        <v>3</v>
      </c>
      <c r="Q45" s="240">
        <f t="shared" si="2"/>
        <v>5</v>
      </c>
      <c r="R45" s="239">
        <f t="shared" si="3"/>
        <v>14.285714285714286</v>
      </c>
    </row>
    <row r="46" spans="1:18" ht="15.75" customHeight="1" x14ac:dyDescent="0.2">
      <c r="A46" s="243">
        <v>40</v>
      </c>
      <c r="B46" s="246" t="s">
        <v>1087</v>
      </c>
      <c r="C46" s="117" t="s">
        <v>1088</v>
      </c>
      <c r="D46" s="242" t="s">
        <v>267</v>
      </c>
      <c r="E46" s="243" t="s">
        <v>26</v>
      </c>
      <c r="F46" s="262">
        <v>39415</v>
      </c>
      <c r="G46" s="244" t="s">
        <v>17</v>
      </c>
      <c r="H46" s="247" t="s">
        <v>423</v>
      </c>
      <c r="I46" s="243">
        <v>9</v>
      </c>
      <c r="J46" s="246" t="s">
        <v>934</v>
      </c>
      <c r="K46" s="241"/>
      <c r="L46" s="241">
        <v>5</v>
      </c>
      <c r="M46" s="241">
        <v>0</v>
      </c>
      <c r="N46" s="241">
        <v>0</v>
      </c>
      <c r="O46" s="241">
        <v>0</v>
      </c>
      <c r="P46" s="241">
        <v>0</v>
      </c>
      <c r="Q46" s="240">
        <f t="shared" si="2"/>
        <v>5</v>
      </c>
      <c r="R46" s="239">
        <f t="shared" si="3"/>
        <v>14.285714285714286</v>
      </c>
    </row>
    <row r="47" spans="1:18" ht="15.75" customHeight="1" x14ac:dyDescent="0.2">
      <c r="A47" s="243">
        <v>41</v>
      </c>
      <c r="B47" s="37" t="s">
        <v>318</v>
      </c>
      <c r="C47" s="37" t="s">
        <v>1067</v>
      </c>
      <c r="D47" s="37" t="s">
        <v>29</v>
      </c>
      <c r="E47" s="40" t="s">
        <v>26</v>
      </c>
      <c r="F47" s="120">
        <v>39213</v>
      </c>
      <c r="G47" s="244" t="s">
        <v>17</v>
      </c>
      <c r="H47" s="54" t="s">
        <v>420</v>
      </c>
      <c r="I47" s="40">
        <v>9</v>
      </c>
      <c r="J47" s="37" t="s">
        <v>583</v>
      </c>
      <c r="K47" s="241"/>
      <c r="L47" s="241">
        <v>5</v>
      </c>
      <c r="M47" s="241">
        <v>0</v>
      </c>
      <c r="N47" s="241">
        <v>0</v>
      </c>
      <c r="O47" s="241">
        <v>0</v>
      </c>
      <c r="P47" s="241">
        <v>0</v>
      </c>
      <c r="Q47" s="240">
        <f t="shared" si="2"/>
        <v>5</v>
      </c>
      <c r="R47" s="239">
        <f t="shared" si="3"/>
        <v>14.285714285714286</v>
      </c>
    </row>
    <row r="48" spans="1:18" ht="15.75" customHeight="1" x14ac:dyDescent="0.2">
      <c r="A48" s="243">
        <v>42</v>
      </c>
      <c r="B48" s="242" t="s">
        <v>1099</v>
      </c>
      <c r="C48" s="242" t="s">
        <v>1100</v>
      </c>
      <c r="D48" s="242" t="s">
        <v>1079</v>
      </c>
      <c r="E48" s="243" t="s">
        <v>26</v>
      </c>
      <c r="F48" s="245">
        <v>39458</v>
      </c>
      <c r="G48" s="244" t="s">
        <v>17</v>
      </c>
      <c r="H48" s="248" t="s">
        <v>1163</v>
      </c>
      <c r="I48" s="243">
        <v>9</v>
      </c>
      <c r="J48" s="242" t="s">
        <v>1169</v>
      </c>
      <c r="K48" s="241"/>
      <c r="L48" s="241">
        <v>4</v>
      </c>
      <c r="M48" s="241">
        <v>0</v>
      </c>
      <c r="N48" s="241">
        <v>0</v>
      </c>
      <c r="O48" s="241">
        <v>0</v>
      </c>
      <c r="P48" s="241">
        <v>1</v>
      </c>
      <c r="Q48" s="240">
        <f t="shared" si="2"/>
        <v>5</v>
      </c>
      <c r="R48" s="239">
        <f t="shared" si="3"/>
        <v>14.285714285714286</v>
      </c>
    </row>
    <row r="49" spans="1:18" ht="15.75" customHeight="1" x14ac:dyDescent="0.2">
      <c r="A49" s="243">
        <v>43</v>
      </c>
      <c r="B49" s="246" t="s">
        <v>1091</v>
      </c>
      <c r="C49" s="117" t="s">
        <v>1092</v>
      </c>
      <c r="D49" s="247" t="s">
        <v>234</v>
      </c>
      <c r="E49" s="243" t="s">
        <v>26</v>
      </c>
      <c r="F49" s="262">
        <v>39364</v>
      </c>
      <c r="G49" s="244" t="s">
        <v>17</v>
      </c>
      <c r="H49" s="247" t="s">
        <v>423</v>
      </c>
      <c r="I49" s="243">
        <v>9</v>
      </c>
      <c r="J49" s="246" t="s">
        <v>934</v>
      </c>
      <c r="K49" s="241"/>
      <c r="L49" s="241">
        <v>3</v>
      </c>
      <c r="M49" s="241">
        <v>0</v>
      </c>
      <c r="N49" s="241">
        <v>1</v>
      </c>
      <c r="O49" s="241">
        <v>0</v>
      </c>
      <c r="P49" s="241">
        <v>0</v>
      </c>
      <c r="Q49" s="240">
        <f t="shared" si="2"/>
        <v>4</v>
      </c>
      <c r="R49" s="239">
        <f t="shared" si="3"/>
        <v>11.428571428571429</v>
      </c>
    </row>
    <row r="50" spans="1:18" ht="15.75" customHeight="1" x14ac:dyDescent="0.2">
      <c r="A50" s="243">
        <v>44</v>
      </c>
      <c r="B50" s="247" t="s">
        <v>1080</v>
      </c>
      <c r="C50" s="247" t="s">
        <v>159</v>
      </c>
      <c r="D50" s="247" t="s">
        <v>534</v>
      </c>
      <c r="E50" s="243" t="s">
        <v>33</v>
      </c>
      <c r="F50" s="245">
        <v>39332</v>
      </c>
      <c r="G50" s="244" t="s">
        <v>17</v>
      </c>
      <c r="H50" s="247" t="s">
        <v>423</v>
      </c>
      <c r="I50" s="243">
        <v>9</v>
      </c>
      <c r="J50" s="247" t="s">
        <v>1168</v>
      </c>
      <c r="K50" s="241"/>
      <c r="L50" s="241">
        <v>4</v>
      </c>
      <c r="M50" s="241">
        <v>0</v>
      </c>
      <c r="N50" s="241">
        <v>0</v>
      </c>
      <c r="O50" s="241">
        <v>0</v>
      </c>
      <c r="P50" s="241">
        <v>0</v>
      </c>
      <c r="Q50" s="240">
        <f t="shared" si="2"/>
        <v>4</v>
      </c>
      <c r="R50" s="239">
        <f t="shared" si="3"/>
        <v>11.428571428571429</v>
      </c>
    </row>
    <row r="51" spans="1:18" ht="15.75" customHeight="1" x14ac:dyDescent="0.2">
      <c r="A51" s="243">
        <v>45</v>
      </c>
      <c r="B51" s="247" t="s">
        <v>1140</v>
      </c>
      <c r="C51" s="265" t="s">
        <v>381</v>
      </c>
      <c r="D51" s="247" t="s">
        <v>263</v>
      </c>
      <c r="E51" s="245" t="s">
        <v>26</v>
      </c>
      <c r="F51" s="245">
        <v>39696</v>
      </c>
      <c r="G51" s="244" t="s">
        <v>17</v>
      </c>
      <c r="H51" s="121" t="s">
        <v>1164</v>
      </c>
      <c r="I51" s="264">
        <v>9</v>
      </c>
      <c r="J51" s="247" t="s">
        <v>1172</v>
      </c>
      <c r="K51" s="241"/>
      <c r="L51" s="241">
        <v>1</v>
      </c>
      <c r="M51" s="241">
        <v>1</v>
      </c>
      <c r="N51" s="241">
        <v>2</v>
      </c>
      <c r="O51" s="241">
        <v>0</v>
      </c>
      <c r="P51" s="241">
        <v>0</v>
      </c>
      <c r="Q51" s="240">
        <f t="shared" si="2"/>
        <v>4</v>
      </c>
      <c r="R51" s="239">
        <f t="shared" si="3"/>
        <v>11.428571428571429</v>
      </c>
    </row>
    <row r="52" spans="1:18" ht="15.75" customHeight="1" x14ac:dyDescent="0.2">
      <c r="A52" s="243">
        <v>46</v>
      </c>
      <c r="B52" s="247" t="s">
        <v>1094</v>
      </c>
      <c r="C52" s="247" t="s">
        <v>99</v>
      </c>
      <c r="D52" s="247" t="s">
        <v>493</v>
      </c>
      <c r="E52" s="243" t="s">
        <v>26</v>
      </c>
      <c r="F52" s="245">
        <v>39181</v>
      </c>
      <c r="G52" s="244" t="s">
        <v>17</v>
      </c>
      <c r="H52" s="247" t="s">
        <v>423</v>
      </c>
      <c r="I52" s="243">
        <v>9</v>
      </c>
      <c r="J52" s="247" t="s">
        <v>1168</v>
      </c>
      <c r="K52" s="241"/>
      <c r="L52" s="241">
        <v>4</v>
      </c>
      <c r="M52" s="241">
        <v>0</v>
      </c>
      <c r="N52" s="241">
        <v>0</v>
      </c>
      <c r="O52" s="241">
        <v>0</v>
      </c>
      <c r="P52" s="241">
        <v>0</v>
      </c>
      <c r="Q52" s="240">
        <f t="shared" si="2"/>
        <v>4</v>
      </c>
      <c r="R52" s="239">
        <f t="shared" si="3"/>
        <v>11.428571428571429</v>
      </c>
    </row>
    <row r="53" spans="1:18" ht="15.75" customHeight="1" x14ac:dyDescent="0.2">
      <c r="A53" s="243">
        <v>47</v>
      </c>
      <c r="B53" s="242" t="s">
        <v>1097</v>
      </c>
      <c r="C53" s="242" t="s">
        <v>1098</v>
      </c>
      <c r="D53" s="242" t="s">
        <v>1084</v>
      </c>
      <c r="E53" s="243" t="s">
        <v>26</v>
      </c>
      <c r="F53" s="245">
        <v>39373</v>
      </c>
      <c r="G53" s="244" t="s">
        <v>17</v>
      </c>
      <c r="H53" s="247" t="s">
        <v>423</v>
      </c>
      <c r="I53" s="243">
        <v>9</v>
      </c>
      <c r="J53" s="242" t="s">
        <v>934</v>
      </c>
      <c r="K53" s="241"/>
      <c r="L53" s="241">
        <v>4</v>
      </c>
      <c r="M53" s="241">
        <v>0</v>
      </c>
      <c r="N53" s="241">
        <v>0</v>
      </c>
      <c r="O53" s="241">
        <v>0</v>
      </c>
      <c r="P53" s="241">
        <v>0</v>
      </c>
      <c r="Q53" s="240">
        <f t="shared" si="2"/>
        <v>4</v>
      </c>
      <c r="R53" s="239">
        <f t="shared" si="3"/>
        <v>11.428571428571429</v>
      </c>
    </row>
    <row r="54" spans="1:18" ht="15.75" customHeight="1" x14ac:dyDescent="0.2">
      <c r="A54" s="243">
        <v>48</v>
      </c>
      <c r="B54" s="247" t="s">
        <v>1158</v>
      </c>
      <c r="C54" s="265" t="s">
        <v>28</v>
      </c>
      <c r="D54" s="247" t="s">
        <v>490</v>
      </c>
      <c r="E54" s="243" t="s">
        <v>306</v>
      </c>
      <c r="F54" s="245">
        <v>39427</v>
      </c>
      <c r="G54" s="244" t="s">
        <v>17</v>
      </c>
      <c r="H54" s="121" t="s">
        <v>1164</v>
      </c>
      <c r="I54" s="264">
        <v>9</v>
      </c>
      <c r="J54" s="247" t="s">
        <v>1172</v>
      </c>
      <c r="K54" s="241"/>
      <c r="L54" s="241">
        <v>1</v>
      </c>
      <c r="M54" s="241">
        <v>1</v>
      </c>
      <c r="N54" s="241">
        <v>2</v>
      </c>
      <c r="O54" s="241">
        <v>0</v>
      </c>
      <c r="P54" s="241">
        <v>0</v>
      </c>
      <c r="Q54" s="240">
        <f t="shared" si="2"/>
        <v>4</v>
      </c>
      <c r="R54" s="239">
        <f t="shared" si="3"/>
        <v>11.428571428571429</v>
      </c>
    </row>
    <row r="55" spans="1:18" ht="15.75" customHeight="1" x14ac:dyDescent="0.2">
      <c r="A55" s="243">
        <v>49</v>
      </c>
      <c r="B55" s="37" t="s">
        <v>1061</v>
      </c>
      <c r="C55" s="37" t="s">
        <v>1062</v>
      </c>
      <c r="D55" s="37" t="s">
        <v>144</v>
      </c>
      <c r="E55" s="40" t="s">
        <v>26</v>
      </c>
      <c r="F55" s="120">
        <v>39239</v>
      </c>
      <c r="G55" s="244" t="s">
        <v>17</v>
      </c>
      <c r="H55" s="54" t="s">
        <v>420</v>
      </c>
      <c r="I55" s="243">
        <v>9</v>
      </c>
      <c r="J55" s="37" t="s">
        <v>931</v>
      </c>
      <c r="K55" s="263"/>
      <c r="L55" s="263">
        <v>4</v>
      </c>
      <c r="M55" s="263">
        <v>0</v>
      </c>
      <c r="N55" s="263">
        <v>0</v>
      </c>
      <c r="O55" s="263">
        <v>0</v>
      </c>
      <c r="P55" s="263">
        <v>0</v>
      </c>
      <c r="Q55" s="240">
        <f t="shared" si="2"/>
        <v>4</v>
      </c>
      <c r="R55" s="239">
        <f t="shared" si="3"/>
        <v>11.428571428571429</v>
      </c>
    </row>
    <row r="56" spans="1:18" ht="15.75" customHeight="1" x14ac:dyDescent="0.2">
      <c r="A56" s="243">
        <v>50</v>
      </c>
      <c r="B56" s="247" t="s">
        <v>1070</v>
      </c>
      <c r="C56" s="247" t="s">
        <v>515</v>
      </c>
      <c r="D56" s="247" t="s">
        <v>55</v>
      </c>
      <c r="E56" s="243" t="s">
        <v>33</v>
      </c>
      <c r="F56" s="245">
        <v>39392</v>
      </c>
      <c r="G56" s="244" t="s">
        <v>17</v>
      </c>
      <c r="H56" s="247" t="s">
        <v>423</v>
      </c>
      <c r="I56" s="243">
        <v>9</v>
      </c>
      <c r="J56" s="247" t="s">
        <v>1168</v>
      </c>
      <c r="K56" s="241"/>
      <c r="L56" s="241">
        <v>4</v>
      </c>
      <c r="M56" s="241">
        <v>0</v>
      </c>
      <c r="N56" s="241">
        <v>0</v>
      </c>
      <c r="O56" s="241">
        <v>0</v>
      </c>
      <c r="P56" s="241">
        <v>0</v>
      </c>
      <c r="Q56" s="240">
        <f t="shared" si="2"/>
        <v>4</v>
      </c>
      <c r="R56" s="239">
        <f t="shared" si="3"/>
        <v>11.428571428571429</v>
      </c>
    </row>
    <row r="57" spans="1:18" ht="15.75" customHeight="1" x14ac:dyDescent="0.2">
      <c r="A57" s="243">
        <v>51</v>
      </c>
      <c r="B57" s="247" t="s">
        <v>1118</v>
      </c>
      <c r="C57" s="242" t="s">
        <v>914</v>
      </c>
      <c r="D57" s="242" t="s">
        <v>278</v>
      </c>
      <c r="E57" s="243" t="s">
        <v>26</v>
      </c>
      <c r="F57" s="245">
        <v>39451</v>
      </c>
      <c r="G57" s="244" t="s">
        <v>17</v>
      </c>
      <c r="H57" s="242" t="s">
        <v>428</v>
      </c>
      <c r="I57" s="243">
        <v>9</v>
      </c>
      <c r="J57" s="242" t="s">
        <v>601</v>
      </c>
      <c r="K57" s="241"/>
      <c r="L57" s="241">
        <v>3</v>
      </c>
      <c r="M57" s="241">
        <v>0</v>
      </c>
      <c r="N57" s="241">
        <v>0</v>
      </c>
      <c r="O57" s="241">
        <v>0</v>
      </c>
      <c r="P57" s="241">
        <v>0</v>
      </c>
      <c r="Q57" s="240">
        <f t="shared" si="2"/>
        <v>3</v>
      </c>
      <c r="R57" s="239">
        <f t="shared" si="3"/>
        <v>8.5714285714285712</v>
      </c>
    </row>
    <row r="58" spans="1:18" ht="15.75" customHeight="1" x14ac:dyDescent="0.2">
      <c r="A58" s="243">
        <v>52</v>
      </c>
      <c r="B58" s="242" t="s">
        <v>1101</v>
      </c>
      <c r="C58" s="242" t="s">
        <v>68</v>
      </c>
      <c r="D58" s="242" t="s">
        <v>1102</v>
      </c>
      <c r="E58" s="243" t="s">
        <v>26</v>
      </c>
      <c r="F58" s="245">
        <v>39492</v>
      </c>
      <c r="G58" s="244" t="s">
        <v>17</v>
      </c>
      <c r="H58" s="248" t="s">
        <v>1163</v>
      </c>
      <c r="I58" s="243">
        <v>9</v>
      </c>
      <c r="J58" s="242" t="s">
        <v>1169</v>
      </c>
      <c r="K58" s="241"/>
      <c r="L58" s="241">
        <v>3</v>
      </c>
      <c r="M58" s="241">
        <v>0</v>
      </c>
      <c r="N58" s="241">
        <v>0</v>
      </c>
      <c r="O58" s="241">
        <v>0</v>
      </c>
      <c r="P58" s="241">
        <v>0</v>
      </c>
      <c r="Q58" s="240">
        <f t="shared" si="2"/>
        <v>3</v>
      </c>
      <c r="R58" s="239">
        <f t="shared" si="3"/>
        <v>8.5714285714285712</v>
      </c>
    </row>
    <row r="59" spans="1:18" ht="15.75" customHeight="1" x14ac:dyDescent="0.2">
      <c r="A59" s="243">
        <v>53</v>
      </c>
      <c r="B59" s="37" t="s">
        <v>1063</v>
      </c>
      <c r="C59" s="37" t="s">
        <v>1064</v>
      </c>
      <c r="D59" s="37" t="s">
        <v>137</v>
      </c>
      <c r="E59" s="40" t="s">
        <v>26</v>
      </c>
      <c r="F59" s="120">
        <v>39427</v>
      </c>
      <c r="G59" s="244" t="s">
        <v>17</v>
      </c>
      <c r="H59" s="54" t="s">
        <v>420</v>
      </c>
      <c r="I59" s="40">
        <v>9</v>
      </c>
      <c r="J59" s="37" t="s">
        <v>931</v>
      </c>
      <c r="K59" s="241"/>
      <c r="L59" s="241">
        <v>3</v>
      </c>
      <c r="M59" s="241">
        <v>0</v>
      </c>
      <c r="N59" s="241">
        <v>0</v>
      </c>
      <c r="O59" s="241">
        <v>0</v>
      </c>
      <c r="P59" s="241">
        <v>0</v>
      </c>
      <c r="Q59" s="240">
        <f t="shared" si="2"/>
        <v>3</v>
      </c>
      <c r="R59" s="239">
        <f t="shared" si="3"/>
        <v>8.5714285714285712</v>
      </c>
    </row>
    <row r="60" spans="1:18" ht="15.75" customHeight="1" x14ac:dyDescent="0.2">
      <c r="A60" s="243">
        <v>54</v>
      </c>
      <c r="B60" s="247" t="s">
        <v>1093</v>
      </c>
      <c r="C60" s="247" t="s">
        <v>485</v>
      </c>
      <c r="D60" s="247" t="s">
        <v>960</v>
      </c>
      <c r="E60" s="243" t="s">
        <v>309</v>
      </c>
      <c r="F60" s="245">
        <v>39296</v>
      </c>
      <c r="G60" s="244" t="s">
        <v>17</v>
      </c>
      <c r="H60" s="247" t="s">
        <v>423</v>
      </c>
      <c r="I60" s="243">
        <v>9</v>
      </c>
      <c r="J60" s="247" t="s">
        <v>1168</v>
      </c>
      <c r="K60" s="241"/>
      <c r="L60" s="241">
        <v>3</v>
      </c>
      <c r="M60" s="241">
        <v>0</v>
      </c>
      <c r="N60" s="241">
        <v>0</v>
      </c>
      <c r="O60" s="241">
        <v>0</v>
      </c>
      <c r="P60" s="241">
        <v>0</v>
      </c>
      <c r="Q60" s="240">
        <f t="shared" si="2"/>
        <v>3</v>
      </c>
      <c r="R60" s="239">
        <f t="shared" si="3"/>
        <v>8.5714285714285712</v>
      </c>
    </row>
    <row r="61" spans="1:18" ht="15.75" customHeight="1" x14ac:dyDescent="0.2">
      <c r="A61" s="243">
        <v>55</v>
      </c>
      <c r="B61" s="242" t="s">
        <v>1103</v>
      </c>
      <c r="C61" s="242" t="s">
        <v>729</v>
      </c>
      <c r="D61" s="242" t="s">
        <v>1104</v>
      </c>
      <c r="E61" s="243" t="s">
        <v>33</v>
      </c>
      <c r="F61" s="245">
        <v>39213</v>
      </c>
      <c r="G61" s="244" t="s">
        <v>17</v>
      </c>
      <c r="H61" s="248" t="s">
        <v>1163</v>
      </c>
      <c r="I61" s="243">
        <v>9</v>
      </c>
      <c r="J61" s="242" t="s">
        <v>1169</v>
      </c>
      <c r="K61" s="241"/>
      <c r="L61" s="241">
        <v>3</v>
      </c>
      <c r="M61" s="241">
        <v>0</v>
      </c>
      <c r="N61" s="241">
        <v>0</v>
      </c>
      <c r="O61" s="241">
        <v>0</v>
      </c>
      <c r="P61" s="241">
        <v>0</v>
      </c>
      <c r="Q61" s="240">
        <f t="shared" si="2"/>
        <v>3</v>
      </c>
      <c r="R61" s="239">
        <f t="shared" si="3"/>
        <v>8.5714285714285712</v>
      </c>
    </row>
    <row r="62" spans="1:18" ht="15.75" customHeight="1" x14ac:dyDescent="0.2">
      <c r="A62" s="243">
        <v>56</v>
      </c>
      <c r="B62" s="247" t="s">
        <v>1068</v>
      </c>
      <c r="C62" s="247" t="s">
        <v>345</v>
      </c>
      <c r="D62" s="247" t="s">
        <v>74</v>
      </c>
      <c r="E62" s="40" t="s">
        <v>26</v>
      </c>
      <c r="F62" s="245">
        <v>39207</v>
      </c>
      <c r="G62" s="244" t="s">
        <v>17</v>
      </c>
      <c r="H62" s="247" t="s">
        <v>421</v>
      </c>
      <c r="I62" s="243">
        <v>9</v>
      </c>
      <c r="J62" s="247" t="s">
        <v>832</v>
      </c>
      <c r="K62" s="241"/>
      <c r="L62" s="241">
        <v>3</v>
      </c>
      <c r="M62" s="241">
        <v>0</v>
      </c>
      <c r="N62" s="241">
        <v>0</v>
      </c>
      <c r="O62" s="241">
        <v>0</v>
      </c>
      <c r="P62" s="241">
        <v>0</v>
      </c>
      <c r="Q62" s="240">
        <f t="shared" si="2"/>
        <v>3</v>
      </c>
      <c r="R62" s="239">
        <f t="shared" si="3"/>
        <v>8.5714285714285712</v>
      </c>
    </row>
    <row r="63" spans="1:18" ht="15.75" customHeight="1" x14ac:dyDescent="0.25">
      <c r="A63" s="243">
        <v>57</v>
      </c>
      <c r="B63" s="252" t="s">
        <v>1125</v>
      </c>
      <c r="C63" s="252" t="s">
        <v>1098</v>
      </c>
      <c r="D63" s="252" t="s">
        <v>353</v>
      </c>
      <c r="E63" s="252" t="s">
        <v>1122</v>
      </c>
      <c r="F63" s="254">
        <v>39290</v>
      </c>
      <c r="G63" s="244" t="s">
        <v>17</v>
      </c>
      <c r="H63" s="253" t="s">
        <v>1041</v>
      </c>
      <c r="I63" s="243">
        <v>9</v>
      </c>
      <c r="J63" s="252" t="s">
        <v>1046</v>
      </c>
      <c r="K63" s="241"/>
      <c r="L63" s="241">
        <v>3</v>
      </c>
      <c r="M63" s="241">
        <v>0</v>
      </c>
      <c r="N63" s="241">
        <v>0</v>
      </c>
      <c r="O63" s="241">
        <v>0</v>
      </c>
      <c r="P63" s="241">
        <v>0</v>
      </c>
      <c r="Q63" s="240">
        <f t="shared" si="2"/>
        <v>3</v>
      </c>
      <c r="R63" s="239">
        <f t="shared" si="3"/>
        <v>8.5714285714285712</v>
      </c>
    </row>
    <row r="64" spans="1:18" ht="15.75" customHeight="1" x14ac:dyDescent="0.2">
      <c r="A64" s="243">
        <v>58</v>
      </c>
      <c r="B64" s="242" t="s">
        <v>1052</v>
      </c>
      <c r="C64" s="242" t="s">
        <v>1053</v>
      </c>
      <c r="D64" s="242" t="s">
        <v>1054</v>
      </c>
      <c r="E64" s="243" t="s">
        <v>33</v>
      </c>
      <c r="F64" s="245">
        <v>39245</v>
      </c>
      <c r="G64" s="244" t="s">
        <v>17</v>
      </c>
      <c r="H64" s="242" t="s">
        <v>416</v>
      </c>
      <c r="I64" s="243">
        <v>9</v>
      </c>
      <c r="J64" s="247" t="s">
        <v>1165</v>
      </c>
      <c r="K64" s="249"/>
      <c r="L64" s="249">
        <v>3</v>
      </c>
      <c r="M64" s="249">
        <v>0</v>
      </c>
      <c r="N64" s="249">
        <v>0</v>
      </c>
      <c r="O64" s="249">
        <v>0</v>
      </c>
      <c r="P64" s="249">
        <v>0</v>
      </c>
      <c r="Q64" s="240">
        <f t="shared" si="2"/>
        <v>3</v>
      </c>
      <c r="R64" s="239">
        <f t="shared" si="3"/>
        <v>8.5714285714285712</v>
      </c>
    </row>
    <row r="65" spans="1:18" ht="15.75" customHeight="1" x14ac:dyDescent="0.2">
      <c r="A65" s="243">
        <v>59</v>
      </c>
      <c r="B65" s="37" t="s">
        <v>1065</v>
      </c>
      <c r="C65" s="37" t="s">
        <v>1066</v>
      </c>
      <c r="D65" s="37" t="s">
        <v>208</v>
      </c>
      <c r="E65" s="40" t="s">
        <v>33</v>
      </c>
      <c r="F65" s="120">
        <v>39216</v>
      </c>
      <c r="G65" s="244" t="s">
        <v>17</v>
      </c>
      <c r="H65" s="54" t="s">
        <v>420</v>
      </c>
      <c r="I65" s="40">
        <v>9</v>
      </c>
      <c r="J65" s="37" t="s">
        <v>931</v>
      </c>
      <c r="K65" s="241"/>
      <c r="L65" s="241">
        <v>3</v>
      </c>
      <c r="M65" s="241">
        <v>0</v>
      </c>
      <c r="N65" s="241">
        <v>0</v>
      </c>
      <c r="O65" s="241">
        <v>0</v>
      </c>
      <c r="P65" s="241">
        <v>0</v>
      </c>
      <c r="Q65" s="240">
        <f t="shared" si="2"/>
        <v>3</v>
      </c>
      <c r="R65" s="239">
        <f t="shared" si="3"/>
        <v>8.5714285714285712</v>
      </c>
    </row>
    <row r="66" spans="1:18" ht="15.75" customHeight="1" x14ac:dyDescent="0.2">
      <c r="A66" s="243">
        <v>60</v>
      </c>
      <c r="B66" s="242" t="s">
        <v>1115</v>
      </c>
      <c r="C66" s="242" t="s">
        <v>1116</v>
      </c>
      <c r="D66" s="242" t="s">
        <v>1117</v>
      </c>
      <c r="E66" s="243" t="s">
        <v>26</v>
      </c>
      <c r="F66" s="245">
        <v>39233</v>
      </c>
      <c r="G66" s="244" t="s">
        <v>17</v>
      </c>
      <c r="H66" s="242" t="s">
        <v>428</v>
      </c>
      <c r="I66" s="243">
        <v>9</v>
      </c>
      <c r="J66" s="242" t="s">
        <v>599</v>
      </c>
      <c r="K66" s="241"/>
      <c r="L66" s="241">
        <v>3</v>
      </c>
      <c r="M66" s="241">
        <v>0</v>
      </c>
      <c r="N66" s="241">
        <v>0</v>
      </c>
      <c r="O66" s="241">
        <v>0</v>
      </c>
      <c r="P66" s="241">
        <v>0</v>
      </c>
      <c r="Q66" s="240">
        <f t="shared" si="2"/>
        <v>3</v>
      </c>
      <c r="R66" s="239">
        <f t="shared" si="3"/>
        <v>8.5714285714285712</v>
      </c>
    </row>
    <row r="67" spans="1:18" ht="15.75" customHeight="1" x14ac:dyDescent="0.2">
      <c r="A67" s="243">
        <v>61</v>
      </c>
      <c r="B67" s="242" t="s">
        <v>157</v>
      </c>
      <c r="C67" s="242" t="s">
        <v>631</v>
      </c>
      <c r="D67" s="242" t="s">
        <v>77</v>
      </c>
      <c r="E67" s="243" t="s">
        <v>26</v>
      </c>
      <c r="F67" s="245">
        <v>39712</v>
      </c>
      <c r="G67" s="244" t="s">
        <v>17</v>
      </c>
      <c r="H67" s="242" t="s">
        <v>416</v>
      </c>
      <c r="I67" s="243">
        <v>9</v>
      </c>
      <c r="J67" s="247" t="s">
        <v>1165</v>
      </c>
      <c r="K67" s="249"/>
      <c r="L67" s="249">
        <v>0</v>
      </c>
      <c r="M67" s="249">
        <v>3</v>
      </c>
      <c r="N67" s="249">
        <v>0</v>
      </c>
      <c r="O67" s="249">
        <v>0</v>
      </c>
      <c r="P67" s="249">
        <v>0</v>
      </c>
      <c r="Q67" s="240">
        <f t="shared" si="2"/>
        <v>3</v>
      </c>
      <c r="R67" s="239">
        <f t="shared" si="3"/>
        <v>8.5714285714285712</v>
      </c>
    </row>
    <row r="68" spans="1:18" ht="15.75" customHeight="1" x14ac:dyDescent="0.2">
      <c r="A68" s="243">
        <v>62</v>
      </c>
      <c r="B68" s="246" t="s">
        <v>1089</v>
      </c>
      <c r="C68" s="117" t="s">
        <v>45</v>
      </c>
      <c r="D68" s="242" t="s">
        <v>1090</v>
      </c>
      <c r="E68" s="243" t="s">
        <v>33</v>
      </c>
      <c r="F68" s="262">
        <v>39412</v>
      </c>
      <c r="G68" s="244" t="s">
        <v>17</v>
      </c>
      <c r="H68" s="247" t="s">
        <v>423</v>
      </c>
      <c r="I68" s="243">
        <v>9</v>
      </c>
      <c r="J68" s="246" t="s">
        <v>934</v>
      </c>
      <c r="K68" s="241"/>
      <c r="L68" s="241">
        <v>3</v>
      </c>
      <c r="M68" s="241">
        <v>0</v>
      </c>
      <c r="N68" s="241">
        <v>0</v>
      </c>
      <c r="O68" s="241">
        <v>0</v>
      </c>
      <c r="P68" s="241">
        <v>0</v>
      </c>
      <c r="Q68" s="240">
        <f t="shared" si="2"/>
        <v>3</v>
      </c>
      <c r="R68" s="239">
        <f t="shared" si="3"/>
        <v>8.5714285714285712</v>
      </c>
    </row>
    <row r="69" spans="1:18" ht="15.75" customHeight="1" x14ac:dyDescent="0.2">
      <c r="A69" s="243">
        <v>63</v>
      </c>
      <c r="B69" s="246" t="s">
        <v>722</v>
      </c>
      <c r="C69" s="117" t="s">
        <v>1078</v>
      </c>
      <c r="D69" s="247" t="s">
        <v>208</v>
      </c>
      <c r="E69" s="243" t="s">
        <v>33</v>
      </c>
      <c r="F69" s="262">
        <v>39393</v>
      </c>
      <c r="G69" s="244" t="s">
        <v>17</v>
      </c>
      <c r="H69" s="247" t="s">
        <v>423</v>
      </c>
      <c r="I69" s="243">
        <v>9</v>
      </c>
      <c r="J69" s="246" t="s">
        <v>934</v>
      </c>
      <c r="K69" s="241"/>
      <c r="L69" s="241">
        <v>3</v>
      </c>
      <c r="M69" s="241">
        <v>0</v>
      </c>
      <c r="N69" s="241">
        <v>0</v>
      </c>
      <c r="O69" s="241">
        <v>0</v>
      </c>
      <c r="P69" s="241">
        <v>0</v>
      </c>
      <c r="Q69" s="240">
        <f t="shared" si="2"/>
        <v>3</v>
      </c>
      <c r="R69" s="239">
        <f t="shared" si="3"/>
        <v>8.5714285714285712</v>
      </c>
    </row>
    <row r="70" spans="1:18" ht="15.75" customHeight="1" x14ac:dyDescent="0.2">
      <c r="A70" s="243">
        <v>64</v>
      </c>
      <c r="B70" s="242" t="s">
        <v>1119</v>
      </c>
      <c r="C70" s="242" t="s">
        <v>28</v>
      </c>
      <c r="D70" s="242" t="s">
        <v>1120</v>
      </c>
      <c r="E70" s="243" t="s">
        <v>26</v>
      </c>
      <c r="F70" s="245">
        <v>39605</v>
      </c>
      <c r="G70" s="244" t="s">
        <v>17</v>
      </c>
      <c r="H70" s="242" t="s">
        <v>428</v>
      </c>
      <c r="I70" s="243">
        <v>9</v>
      </c>
      <c r="J70" s="242" t="s">
        <v>601</v>
      </c>
      <c r="K70" s="241"/>
      <c r="L70" s="241">
        <v>3</v>
      </c>
      <c r="M70" s="241">
        <v>0</v>
      </c>
      <c r="N70" s="241">
        <v>0</v>
      </c>
      <c r="O70" s="241">
        <v>0</v>
      </c>
      <c r="P70" s="241">
        <v>0</v>
      </c>
      <c r="Q70" s="240">
        <f t="shared" si="2"/>
        <v>3</v>
      </c>
      <c r="R70" s="239">
        <f t="shared" si="3"/>
        <v>8.5714285714285712</v>
      </c>
    </row>
    <row r="71" spans="1:18" ht="15.75" customHeight="1" x14ac:dyDescent="0.2">
      <c r="A71" s="243">
        <v>65</v>
      </c>
      <c r="B71" s="242" t="s">
        <v>997</v>
      </c>
      <c r="C71" s="242" t="s">
        <v>672</v>
      </c>
      <c r="D71" s="242" t="s">
        <v>375</v>
      </c>
      <c r="E71" s="243" t="s">
        <v>33</v>
      </c>
      <c r="F71" s="245">
        <v>39104</v>
      </c>
      <c r="G71" s="244" t="s">
        <v>17</v>
      </c>
      <c r="H71" s="242" t="s">
        <v>416</v>
      </c>
      <c r="I71" s="243">
        <v>9</v>
      </c>
      <c r="J71" s="247" t="s">
        <v>1166</v>
      </c>
      <c r="K71" s="249"/>
      <c r="L71" s="249">
        <v>2</v>
      </c>
      <c r="M71" s="249">
        <v>0</v>
      </c>
      <c r="N71" s="249">
        <v>0</v>
      </c>
      <c r="O71" s="249">
        <v>0</v>
      </c>
      <c r="P71" s="249">
        <v>0</v>
      </c>
      <c r="Q71" s="240">
        <f t="shared" ref="Q71:Q87" si="4">SUM(L71+M71+N71+O71+P71)</f>
        <v>2</v>
      </c>
      <c r="R71" s="239">
        <f t="shared" ref="R71:R87" si="5">Q71*100/35</f>
        <v>5.7142857142857144</v>
      </c>
    </row>
    <row r="72" spans="1:18" ht="15.75" customHeight="1" x14ac:dyDescent="0.25">
      <c r="A72" s="243">
        <v>66</v>
      </c>
      <c r="B72" s="252" t="s">
        <v>1129</v>
      </c>
      <c r="C72" s="252" t="s">
        <v>1130</v>
      </c>
      <c r="D72" s="252" t="s">
        <v>69</v>
      </c>
      <c r="E72" s="252" t="s">
        <v>1122</v>
      </c>
      <c r="F72" s="254">
        <v>39419</v>
      </c>
      <c r="G72" s="244" t="s">
        <v>17</v>
      </c>
      <c r="H72" s="253" t="s">
        <v>1041</v>
      </c>
      <c r="I72" s="243">
        <v>9</v>
      </c>
      <c r="J72" s="252" t="s">
        <v>1171</v>
      </c>
      <c r="K72" s="241"/>
      <c r="L72" s="241">
        <v>1</v>
      </c>
      <c r="M72" s="241">
        <v>0</v>
      </c>
      <c r="N72" s="241">
        <v>0</v>
      </c>
      <c r="O72" s="241">
        <v>0</v>
      </c>
      <c r="P72" s="241">
        <v>0</v>
      </c>
      <c r="Q72" s="240">
        <f t="shared" si="4"/>
        <v>1</v>
      </c>
      <c r="R72" s="239">
        <f t="shared" si="5"/>
        <v>2.8571428571428572</v>
      </c>
    </row>
    <row r="73" spans="1:18" ht="15.75" customHeight="1" x14ac:dyDescent="0.25">
      <c r="A73" s="243">
        <v>67</v>
      </c>
      <c r="B73" s="256" t="s">
        <v>1133</v>
      </c>
      <c r="C73" s="256" t="s">
        <v>1190</v>
      </c>
      <c r="D73" s="256" t="s">
        <v>71</v>
      </c>
      <c r="E73" s="256" t="s">
        <v>309</v>
      </c>
      <c r="F73" s="261">
        <v>39277</v>
      </c>
      <c r="G73" s="260" t="s">
        <v>17</v>
      </c>
      <c r="H73" s="259" t="s">
        <v>1041</v>
      </c>
      <c r="I73" s="258">
        <v>9</v>
      </c>
      <c r="J73" s="256" t="s">
        <v>605</v>
      </c>
      <c r="K73" s="257"/>
      <c r="L73" s="257">
        <v>1</v>
      </c>
      <c r="M73" s="257">
        <v>0</v>
      </c>
      <c r="N73" s="257">
        <v>0</v>
      </c>
      <c r="O73" s="257">
        <v>0</v>
      </c>
      <c r="P73" s="257">
        <v>0</v>
      </c>
      <c r="Q73" s="240">
        <f t="shared" si="4"/>
        <v>1</v>
      </c>
      <c r="R73" s="239">
        <f t="shared" si="5"/>
        <v>2.8571428571428572</v>
      </c>
    </row>
    <row r="74" spans="1:18" ht="15.75" customHeight="1" x14ac:dyDescent="0.25">
      <c r="A74" s="243">
        <v>68</v>
      </c>
      <c r="B74" s="256" t="s">
        <v>1134</v>
      </c>
      <c r="C74" s="256" t="s">
        <v>1135</v>
      </c>
      <c r="D74" s="256" t="s">
        <v>1108</v>
      </c>
      <c r="E74" s="256" t="s">
        <v>1121</v>
      </c>
      <c r="F74" s="255">
        <v>39365</v>
      </c>
      <c r="G74" s="244" t="s">
        <v>17</v>
      </c>
      <c r="H74" s="253" t="s">
        <v>1041</v>
      </c>
      <c r="I74" s="243">
        <v>9</v>
      </c>
      <c r="J74" s="252" t="s">
        <v>1170</v>
      </c>
      <c r="K74" s="241"/>
      <c r="L74" s="241">
        <v>1</v>
      </c>
      <c r="M74" s="241">
        <v>0</v>
      </c>
      <c r="N74" s="241">
        <v>0</v>
      </c>
      <c r="O74" s="241">
        <v>0</v>
      </c>
      <c r="P74" s="241">
        <v>0</v>
      </c>
      <c r="Q74" s="240">
        <f t="shared" si="4"/>
        <v>1</v>
      </c>
      <c r="R74" s="239">
        <f t="shared" si="5"/>
        <v>2.8571428571428572</v>
      </c>
    </row>
    <row r="75" spans="1:18" ht="15.75" customHeight="1" x14ac:dyDescent="0.25">
      <c r="A75" s="243">
        <v>69</v>
      </c>
      <c r="B75" s="252" t="s">
        <v>1022</v>
      </c>
      <c r="C75" s="252" t="s">
        <v>727</v>
      </c>
      <c r="D75" s="252" t="s">
        <v>134</v>
      </c>
      <c r="E75" s="252" t="s">
        <v>1121</v>
      </c>
      <c r="F75" s="254">
        <v>39387</v>
      </c>
      <c r="G75" s="244" t="s">
        <v>17</v>
      </c>
      <c r="H75" s="253" t="s">
        <v>1041</v>
      </c>
      <c r="I75" s="243">
        <v>9</v>
      </c>
      <c r="J75" s="252" t="s">
        <v>1170</v>
      </c>
      <c r="K75" s="241"/>
      <c r="L75" s="241">
        <v>1</v>
      </c>
      <c r="M75" s="241">
        <v>0</v>
      </c>
      <c r="N75" s="241">
        <v>0</v>
      </c>
      <c r="O75" s="241">
        <v>0</v>
      </c>
      <c r="P75" s="241">
        <v>0</v>
      </c>
      <c r="Q75" s="240">
        <f t="shared" si="4"/>
        <v>1</v>
      </c>
      <c r="R75" s="239">
        <f t="shared" si="5"/>
        <v>2.8571428571428572</v>
      </c>
    </row>
    <row r="76" spans="1:18" s="251" customFormat="1" ht="15.75" customHeight="1" x14ac:dyDescent="0.2">
      <c r="A76" s="243">
        <v>70</v>
      </c>
      <c r="B76" s="54" t="s">
        <v>1160</v>
      </c>
      <c r="C76" s="54" t="s">
        <v>483</v>
      </c>
      <c r="D76" s="54" t="s">
        <v>1161</v>
      </c>
      <c r="E76" s="40" t="s">
        <v>10</v>
      </c>
      <c r="F76" s="55">
        <v>39542</v>
      </c>
      <c r="G76" s="244" t="s">
        <v>17</v>
      </c>
      <c r="H76" s="54" t="s">
        <v>430</v>
      </c>
      <c r="I76" s="40">
        <v>9</v>
      </c>
      <c r="J76" s="54" t="s">
        <v>1173</v>
      </c>
      <c r="K76" s="241"/>
      <c r="L76" s="241">
        <v>1</v>
      </c>
      <c r="M76" s="241">
        <v>0</v>
      </c>
      <c r="N76" s="241">
        <v>0</v>
      </c>
      <c r="O76" s="241">
        <v>0</v>
      </c>
      <c r="P76" s="241">
        <v>0</v>
      </c>
      <c r="Q76" s="240">
        <f t="shared" si="4"/>
        <v>1</v>
      </c>
      <c r="R76" s="239">
        <f t="shared" si="5"/>
        <v>2.8571428571428572</v>
      </c>
    </row>
    <row r="77" spans="1:18" s="251" customFormat="1" ht="15.75" customHeight="1" x14ac:dyDescent="0.25">
      <c r="A77" s="243">
        <v>71</v>
      </c>
      <c r="B77" s="252" t="s">
        <v>1126</v>
      </c>
      <c r="C77" s="252" t="s">
        <v>1128</v>
      </c>
      <c r="D77" s="252" t="s">
        <v>69</v>
      </c>
      <c r="E77" s="252" t="s">
        <v>1122</v>
      </c>
      <c r="F77" s="254">
        <v>39357</v>
      </c>
      <c r="G77" s="244" t="s">
        <v>17</v>
      </c>
      <c r="H77" s="253" t="s">
        <v>1041</v>
      </c>
      <c r="I77" s="243">
        <v>9</v>
      </c>
      <c r="J77" s="252" t="s">
        <v>1046</v>
      </c>
      <c r="K77" s="241"/>
      <c r="L77" s="241">
        <v>1</v>
      </c>
      <c r="M77" s="241">
        <v>0</v>
      </c>
      <c r="N77" s="241">
        <v>0</v>
      </c>
      <c r="O77" s="241">
        <v>0</v>
      </c>
      <c r="P77" s="241">
        <v>0</v>
      </c>
      <c r="Q77" s="240">
        <f t="shared" si="4"/>
        <v>1</v>
      </c>
      <c r="R77" s="239">
        <f t="shared" si="5"/>
        <v>2.8571428571428572</v>
      </c>
    </row>
    <row r="78" spans="1:18" ht="15.75" customHeight="1" x14ac:dyDescent="0.2">
      <c r="A78" s="243">
        <v>72</v>
      </c>
      <c r="B78" s="242" t="s">
        <v>1113</v>
      </c>
      <c r="C78" s="242" t="s">
        <v>37</v>
      </c>
      <c r="D78" s="242" t="s">
        <v>100</v>
      </c>
      <c r="E78" s="243" t="s">
        <v>26</v>
      </c>
      <c r="F78" s="245">
        <v>39513</v>
      </c>
      <c r="G78" s="244" t="s">
        <v>17</v>
      </c>
      <c r="H78" s="248" t="s">
        <v>579</v>
      </c>
      <c r="I78" s="243">
        <v>9</v>
      </c>
      <c r="J78" s="242" t="s">
        <v>598</v>
      </c>
      <c r="K78" s="241"/>
      <c r="L78" s="241">
        <v>0</v>
      </c>
      <c r="M78" s="241">
        <v>0</v>
      </c>
      <c r="N78" s="241">
        <v>0</v>
      </c>
      <c r="O78" s="241">
        <v>0</v>
      </c>
      <c r="P78" s="241">
        <v>0</v>
      </c>
      <c r="Q78" s="240">
        <f t="shared" si="4"/>
        <v>0</v>
      </c>
      <c r="R78" s="239">
        <f t="shared" si="5"/>
        <v>0</v>
      </c>
    </row>
    <row r="79" spans="1:18" ht="15.75" customHeight="1" x14ac:dyDescent="0.2">
      <c r="A79" s="243">
        <v>73</v>
      </c>
      <c r="B79" s="242" t="s">
        <v>772</v>
      </c>
      <c r="C79" s="242" t="s">
        <v>232</v>
      </c>
      <c r="D79" s="242" t="s">
        <v>1059</v>
      </c>
      <c r="E79" s="243" t="s">
        <v>33</v>
      </c>
      <c r="F79" s="245">
        <v>39281</v>
      </c>
      <c r="G79" s="244" t="s">
        <v>17</v>
      </c>
      <c r="H79" s="242" t="s">
        <v>416</v>
      </c>
      <c r="I79" s="243">
        <v>9</v>
      </c>
      <c r="J79" s="247" t="s">
        <v>1165</v>
      </c>
      <c r="K79" s="249"/>
      <c r="L79" s="249">
        <v>0</v>
      </c>
      <c r="M79" s="249">
        <v>0</v>
      </c>
      <c r="N79" s="249">
        <v>0</v>
      </c>
      <c r="O79" s="249">
        <v>0</v>
      </c>
      <c r="P79" s="249">
        <v>0</v>
      </c>
      <c r="Q79" s="240">
        <f t="shared" si="4"/>
        <v>0</v>
      </c>
      <c r="R79" s="239">
        <f t="shared" si="5"/>
        <v>0</v>
      </c>
    </row>
    <row r="80" spans="1:18" ht="15.75" customHeight="1" x14ac:dyDescent="0.2">
      <c r="A80" s="243">
        <v>74</v>
      </c>
      <c r="B80" s="242" t="s">
        <v>1114</v>
      </c>
      <c r="C80" s="242" t="s">
        <v>1057</v>
      </c>
      <c r="D80" s="242" t="s">
        <v>55</v>
      </c>
      <c r="E80" s="243" t="s">
        <v>33</v>
      </c>
      <c r="F80" s="245">
        <v>39273</v>
      </c>
      <c r="G80" s="244" t="s">
        <v>17</v>
      </c>
      <c r="H80" s="242" t="s">
        <v>428</v>
      </c>
      <c r="I80" s="243">
        <v>9</v>
      </c>
      <c r="J80" s="242" t="s">
        <v>599</v>
      </c>
      <c r="K80" s="241"/>
      <c r="L80" s="241">
        <v>0</v>
      </c>
      <c r="M80" s="241">
        <v>0</v>
      </c>
      <c r="N80" s="241">
        <v>0</v>
      </c>
      <c r="O80" s="241">
        <v>0</v>
      </c>
      <c r="P80" s="241">
        <v>0</v>
      </c>
      <c r="Q80" s="240">
        <f t="shared" si="4"/>
        <v>0</v>
      </c>
      <c r="R80" s="239">
        <f t="shared" si="5"/>
        <v>0</v>
      </c>
    </row>
    <row r="81" spans="1:18" ht="15.75" customHeight="1" x14ac:dyDescent="0.2">
      <c r="A81" s="243">
        <v>75</v>
      </c>
      <c r="B81" s="242" t="s">
        <v>484</v>
      </c>
      <c r="C81" s="242" t="s">
        <v>773</v>
      </c>
      <c r="D81" s="242" t="s">
        <v>960</v>
      </c>
      <c r="E81" s="243" t="s">
        <v>33</v>
      </c>
      <c r="F81" s="245">
        <v>39454</v>
      </c>
      <c r="G81" s="244" t="s">
        <v>17</v>
      </c>
      <c r="H81" s="242" t="s">
        <v>416</v>
      </c>
      <c r="I81" s="243">
        <v>9</v>
      </c>
      <c r="J81" s="247" t="s">
        <v>1165</v>
      </c>
      <c r="K81" s="249"/>
      <c r="L81" s="249">
        <v>0</v>
      </c>
      <c r="M81" s="249">
        <v>0</v>
      </c>
      <c r="N81" s="249">
        <v>0</v>
      </c>
      <c r="O81" s="249">
        <v>0</v>
      </c>
      <c r="P81" s="249">
        <v>0</v>
      </c>
      <c r="Q81" s="240">
        <f t="shared" si="4"/>
        <v>0</v>
      </c>
      <c r="R81" s="239">
        <f t="shared" si="5"/>
        <v>0</v>
      </c>
    </row>
    <row r="82" spans="1:18" ht="15.75" customHeight="1" x14ac:dyDescent="0.2">
      <c r="A82" s="243">
        <v>76</v>
      </c>
      <c r="B82" s="242" t="s">
        <v>1105</v>
      </c>
      <c r="C82" s="242" t="s">
        <v>73</v>
      </c>
      <c r="D82" s="242" t="s">
        <v>69</v>
      </c>
      <c r="E82" s="243" t="s">
        <v>26</v>
      </c>
      <c r="F82" s="245">
        <v>39388</v>
      </c>
      <c r="G82" s="244" t="s">
        <v>17</v>
      </c>
      <c r="H82" s="248" t="s">
        <v>1163</v>
      </c>
      <c r="I82" s="243">
        <v>9</v>
      </c>
      <c r="J82" s="242" t="s">
        <v>822</v>
      </c>
      <c r="K82" s="241"/>
      <c r="L82" s="241">
        <v>0</v>
      </c>
      <c r="M82" s="241">
        <v>0</v>
      </c>
      <c r="N82" s="241">
        <v>0</v>
      </c>
      <c r="O82" s="241">
        <v>0</v>
      </c>
      <c r="P82" s="241">
        <v>0</v>
      </c>
      <c r="Q82" s="240">
        <f t="shared" si="4"/>
        <v>0</v>
      </c>
      <c r="R82" s="239">
        <f t="shared" si="5"/>
        <v>0</v>
      </c>
    </row>
    <row r="83" spans="1:18" ht="15.75" customHeight="1" x14ac:dyDescent="0.2">
      <c r="A83" s="243">
        <v>77</v>
      </c>
      <c r="B83" s="242" t="s">
        <v>555</v>
      </c>
      <c r="C83" s="242" t="s">
        <v>510</v>
      </c>
      <c r="D83" s="242" t="s">
        <v>263</v>
      </c>
      <c r="E83" s="243" t="s">
        <v>26</v>
      </c>
      <c r="F83" s="245">
        <v>39204</v>
      </c>
      <c r="G83" s="244" t="s">
        <v>17</v>
      </c>
      <c r="H83" s="250" t="s">
        <v>416</v>
      </c>
      <c r="I83" s="243">
        <v>9</v>
      </c>
      <c r="J83" s="247" t="s">
        <v>1165</v>
      </c>
      <c r="K83" s="249"/>
      <c r="L83" s="249">
        <v>0</v>
      </c>
      <c r="M83" s="249">
        <v>0</v>
      </c>
      <c r="N83" s="249">
        <v>0</v>
      </c>
      <c r="O83" s="249">
        <v>0</v>
      </c>
      <c r="P83" s="249">
        <v>0</v>
      </c>
      <c r="Q83" s="240">
        <f t="shared" si="4"/>
        <v>0</v>
      </c>
      <c r="R83" s="239">
        <f t="shared" si="5"/>
        <v>0</v>
      </c>
    </row>
    <row r="84" spans="1:18" ht="15.75" customHeight="1" x14ac:dyDescent="0.2">
      <c r="A84" s="243">
        <v>78</v>
      </c>
      <c r="B84" s="242" t="s">
        <v>900</v>
      </c>
      <c r="C84" s="242" t="s">
        <v>519</v>
      </c>
      <c r="D84" s="242" t="s">
        <v>154</v>
      </c>
      <c r="E84" s="243" t="s">
        <v>33</v>
      </c>
      <c r="F84" s="245">
        <v>39510</v>
      </c>
      <c r="G84" s="244" t="s">
        <v>17</v>
      </c>
      <c r="H84" s="242" t="s">
        <v>416</v>
      </c>
      <c r="I84" s="243">
        <v>9</v>
      </c>
      <c r="J84" s="247" t="s">
        <v>1165</v>
      </c>
      <c r="K84" s="249"/>
      <c r="L84" s="249">
        <v>0</v>
      </c>
      <c r="M84" s="249">
        <v>0</v>
      </c>
      <c r="N84" s="249">
        <v>0</v>
      </c>
      <c r="O84" s="249">
        <v>0</v>
      </c>
      <c r="P84" s="249">
        <v>0</v>
      </c>
      <c r="Q84" s="240">
        <f t="shared" si="4"/>
        <v>0</v>
      </c>
      <c r="R84" s="239">
        <f t="shared" si="5"/>
        <v>0</v>
      </c>
    </row>
    <row r="85" spans="1:18" ht="15.75" customHeight="1" x14ac:dyDescent="0.2">
      <c r="A85" s="243">
        <v>79</v>
      </c>
      <c r="B85" s="242" t="s">
        <v>1109</v>
      </c>
      <c r="C85" s="242" t="s">
        <v>1110</v>
      </c>
      <c r="D85" s="242" t="s">
        <v>1054</v>
      </c>
      <c r="E85" s="243" t="s">
        <v>33</v>
      </c>
      <c r="F85" s="245">
        <v>39501</v>
      </c>
      <c r="G85" s="244" t="s">
        <v>17</v>
      </c>
      <c r="H85" s="248" t="s">
        <v>1163</v>
      </c>
      <c r="I85" s="243">
        <v>9</v>
      </c>
      <c r="J85" s="242" t="s">
        <v>822</v>
      </c>
      <c r="K85" s="241"/>
      <c r="L85" s="241">
        <v>0</v>
      </c>
      <c r="M85" s="241">
        <v>0</v>
      </c>
      <c r="N85" s="241">
        <v>0</v>
      </c>
      <c r="O85" s="241">
        <v>0</v>
      </c>
      <c r="P85" s="241">
        <v>0</v>
      </c>
      <c r="Q85" s="240">
        <f t="shared" si="4"/>
        <v>0</v>
      </c>
      <c r="R85" s="239">
        <f t="shared" si="5"/>
        <v>0</v>
      </c>
    </row>
    <row r="86" spans="1:18" ht="15.75" customHeight="1" x14ac:dyDescent="0.2">
      <c r="A86" s="243">
        <v>80</v>
      </c>
      <c r="B86" s="247" t="s">
        <v>1074</v>
      </c>
      <c r="C86" s="247" t="s">
        <v>1023</v>
      </c>
      <c r="D86" s="247" t="s">
        <v>629</v>
      </c>
      <c r="E86" s="243" t="s">
        <v>26</v>
      </c>
      <c r="F86" s="245">
        <v>39432</v>
      </c>
      <c r="G86" s="244" t="s">
        <v>17</v>
      </c>
      <c r="H86" s="247" t="s">
        <v>423</v>
      </c>
      <c r="I86" s="243">
        <v>9</v>
      </c>
      <c r="J86" s="246" t="s">
        <v>934</v>
      </c>
      <c r="K86" s="241"/>
      <c r="L86" s="241">
        <v>0</v>
      </c>
      <c r="M86" s="241">
        <v>0</v>
      </c>
      <c r="N86" s="241">
        <v>0</v>
      </c>
      <c r="O86" s="241">
        <v>0</v>
      </c>
      <c r="P86" s="241">
        <v>0</v>
      </c>
      <c r="Q86" s="240">
        <f t="shared" si="4"/>
        <v>0</v>
      </c>
      <c r="R86" s="239">
        <f t="shared" si="5"/>
        <v>0</v>
      </c>
    </row>
    <row r="87" spans="1:18" ht="15.75" customHeight="1" x14ac:dyDescent="0.2">
      <c r="A87" s="243">
        <v>81</v>
      </c>
      <c r="B87" s="242" t="s">
        <v>1069</v>
      </c>
      <c r="C87" s="242" t="s">
        <v>123</v>
      </c>
      <c r="D87" s="242" t="s">
        <v>85</v>
      </c>
      <c r="E87" s="243" t="s">
        <v>33</v>
      </c>
      <c r="F87" s="245">
        <v>39245</v>
      </c>
      <c r="G87" s="244" t="s">
        <v>17</v>
      </c>
      <c r="H87" s="242" t="s">
        <v>422</v>
      </c>
      <c r="I87" s="243">
        <v>9</v>
      </c>
      <c r="J87" s="242" t="s">
        <v>817</v>
      </c>
      <c r="K87" s="241"/>
      <c r="L87" s="241">
        <v>0</v>
      </c>
      <c r="M87" s="241">
        <v>0</v>
      </c>
      <c r="N87" s="241">
        <v>0</v>
      </c>
      <c r="O87" s="241">
        <v>0</v>
      </c>
      <c r="P87" s="241">
        <v>0</v>
      </c>
      <c r="Q87" s="240">
        <f t="shared" si="4"/>
        <v>0</v>
      </c>
      <c r="R87" s="239">
        <f t="shared" si="5"/>
        <v>0</v>
      </c>
    </row>
    <row r="92" spans="1:18" ht="15.75" customHeight="1" x14ac:dyDescent="0.2">
      <c r="F92" s="236">
        <f>95-15</f>
        <v>80</v>
      </c>
      <c r="H92" s="236">
        <f>96-15</f>
        <v>81</v>
      </c>
    </row>
  </sheetData>
  <dataValidations count="2">
    <dataValidation type="list" allowBlank="1" sqref="C4">
      <formula1>"4,5,6,7,8,9,10,11"</formula1>
    </dataValidation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50"/>
  <sheetViews>
    <sheetView topLeftCell="A22" zoomScaleNormal="100" workbookViewId="0">
      <selection activeCell="A10" sqref="A10:XFD10"/>
    </sheetView>
  </sheetViews>
  <sheetFormatPr defaultColWidth="12.5703125" defaultRowHeight="15.75" customHeight="1" x14ac:dyDescent="0.2"/>
  <cols>
    <col min="1" max="1" width="4.7109375" customWidth="1"/>
    <col min="2" max="2" width="22.140625" customWidth="1"/>
    <col min="5" max="5" width="5.85546875" customWidth="1"/>
    <col min="7" max="7" width="9" style="17" customWidth="1"/>
    <col min="8" max="8" width="36.5703125" customWidth="1"/>
    <col min="9" max="9" width="7.42578125" customWidth="1"/>
    <col min="10" max="10" width="41.28515625" customWidth="1"/>
    <col min="11" max="11" width="17.42578125" customWidth="1"/>
    <col min="12" max="16" width="5.7109375" style="34" customWidth="1"/>
    <col min="17" max="17" width="11.85546875" customWidth="1"/>
    <col min="18" max="18" width="9.85546875" style="223" customWidth="1"/>
  </cols>
  <sheetData>
    <row r="1" spans="1:18" ht="12.75" x14ac:dyDescent="0.2">
      <c r="A1" s="1" t="s">
        <v>0</v>
      </c>
      <c r="B1" s="2" t="s">
        <v>22</v>
      </c>
      <c r="C1" s="2"/>
      <c r="D1" s="2"/>
      <c r="E1" s="2"/>
      <c r="F1" s="2"/>
      <c r="G1" s="72"/>
      <c r="H1" s="5"/>
      <c r="I1" s="5"/>
      <c r="J1" s="5"/>
    </row>
    <row r="2" spans="1:18" ht="12.75" x14ac:dyDescent="0.2">
      <c r="A2" s="5"/>
      <c r="B2" s="3" t="s">
        <v>2</v>
      </c>
      <c r="C2" s="334" t="s">
        <v>3</v>
      </c>
      <c r="D2" s="5" t="s">
        <v>0</v>
      </c>
      <c r="E2" s="5"/>
      <c r="F2" s="5"/>
      <c r="G2" s="73"/>
      <c r="H2" s="5"/>
      <c r="I2" s="5"/>
      <c r="J2" s="5"/>
    </row>
    <row r="3" spans="1:18" ht="12.75" x14ac:dyDescent="0.2">
      <c r="A3" s="5"/>
      <c r="B3" s="3" t="s">
        <v>4</v>
      </c>
      <c r="C3" s="5" t="s">
        <v>5</v>
      </c>
      <c r="D3" s="5"/>
      <c r="E3" s="5"/>
      <c r="F3" s="5"/>
      <c r="G3" s="73"/>
      <c r="H3" s="5"/>
      <c r="I3" s="5"/>
      <c r="J3" s="5"/>
    </row>
    <row r="4" spans="1:18" ht="12.75" x14ac:dyDescent="0.2">
      <c r="A4" s="5"/>
      <c r="B4" s="3" t="s">
        <v>6</v>
      </c>
      <c r="C4" s="5">
        <v>10</v>
      </c>
      <c r="D4" s="5"/>
      <c r="E4" s="5"/>
      <c r="F4" s="5"/>
      <c r="G4" s="73"/>
      <c r="H4" s="5"/>
      <c r="I4" s="5"/>
      <c r="J4" s="5"/>
    </row>
    <row r="5" spans="1:18" ht="12.75" x14ac:dyDescent="0.2">
      <c r="A5" s="5"/>
      <c r="B5" s="6" t="s">
        <v>7</v>
      </c>
      <c r="C5" s="5">
        <v>35</v>
      </c>
      <c r="D5" s="5"/>
      <c r="E5" s="5"/>
      <c r="F5" s="7"/>
      <c r="G5" s="73"/>
      <c r="H5" s="5"/>
      <c r="I5" s="5"/>
      <c r="J5" s="5"/>
    </row>
    <row r="6" spans="1:18" s="17" customFormat="1" ht="25.5" x14ac:dyDescent="0.2">
      <c r="A6" s="14" t="s">
        <v>11</v>
      </c>
      <c r="B6" s="14" t="s">
        <v>12</v>
      </c>
      <c r="C6" s="14" t="s">
        <v>13</v>
      </c>
      <c r="D6" s="14" t="s">
        <v>14</v>
      </c>
      <c r="E6" s="14" t="s">
        <v>15</v>
      </c>
      <c r="F6" s="14" t="s">
        <v>16</v>
      </c>
      <c r="G6" s="71" t="s">
        <v>17</v>
      </c>
      <c r="H6" s="14" t="s">
        <v>18</v>
      </c>
      <c r="I6" s="14" t="s">
        <v>6</v>
      </c>
      <c r="J6" s="14" t="s">
        <v>19</v>
      </c>
      <c r="K6" s="19" t="s">
        <v>20</v>
      </c>
      <c r="L6" s="333">
        <v>1</v>
      </c>
      <c r="M6" s="333">
        <v>2</v>
      </c>
      <c r="N6" s="333">
        <v>3</v>
      </c>
      <c r="O6" s="333">
        <v>4</v>
      </c>
      <c r="P6" s="333">
        <v>5</v>
      </c>
      <c r="Q6" s="332" t="s">
        <v>21</v>
      </c>
      <c r="R6" s="331" t="s">
        <v>23</v>
      </c>
    </row>
    <row r="7" spans="1:18" x14ac:dyDescent="0.2">
      <c r="A7" s="294">
        <v>1</v>
      </c>
      <c r="B7" s="296" t="s">
        <v>1244</v>
      </c>
      <c r="C7" s="296" t="s">
        <v>266</v>
      </c>
      <c r="D7" s="300" t="s">
        <v>192</v>
      </c>
      <c r="E7" s="294" t="s">
        <v>26</v>
      </c>
      <c r="F7" s="297">
        <v>38890</v>
      </c>
      <c r="G7" s="38" t="s">
        <v>17</v>
      </c>
      <c r="H7" s="300" t="s">
        <v>423</v>
      </c>
      <c r="I7" s="294">
        <v>10</v>
      </c>
      <c r="J7" s="299" t="s">
        <v>1168</v>
      </c>
      <c r="K7" s="329" t="s">
        <v>1192</v>
      </c>
      <c r="L7" s="291">
        <v>7</v>
      </c>
      <c r="M7" s="291">
        <v>7</v>
      </c>
      <c r="N7" s="291">
        <v>0</v>
      </c>
      <c r="O7" s="291">
        <v>7</v>
      </c>
      <c r="P7" s="291">
        <v>5</v>
      </c>
      <c r="Q7" s="291">
        <f t="shared" ref="Q7:Q49" si="0">SUM(L7+M7+N7+O7+P7)</f>
        <v>26</v>
      </c>
      <c r="R7" s="229">
        <f t="shared" ref="R7:R49" si="1">Q7*100/35</f>
        <v>74.285714285714292</v>
      </c>
    </row>
    <row r="8" spans="1:18" x14ac:dyDescent="0.2">
      <c r="A8" s="294">
        <v>2</v>
      </c>
      <c r="B8" s="300" t="s">
        <v>1243</v>
      </c>
      <c r="C8" s="300" t="s">
        <v>1242</v>
      </c>
      <c r="D8" s="300" t="s">
        <v>271</v>
      </c>
      <c r="E8" s="294" t="s">
        <v>26</v>
      </c>
      <c r="F8" s="297">
        <v>38817</v>
      </c>
      <c r="G8" s="38" t="s">
        <v>17</v>
      </c>
      <c r="H8" s="300" t="s">
        <v>421</v>
      </c>
      <c r="I8" s="294">
        <v>10</v>
      </c>
      <c r="J8" s="299" t="s">
        <v>584</v>
      </c>
      <c r="K8" s="329" t="s">
        <v>1191</v>
      </c>
      <c r="L8" s="291">
        <v>6</v>
      </c>
      <c r="M8" s="291">
        <v>7</v>
      </c>
      <c r="N8" s="291">
        <v>0</v>
      </c>
      <c r="O8" s="291">
        <v>7</v>
      </c>
      <c r="P8" s="291">
        <v>3</v>
      </c>
      <c r="Q8" s="291">
        <f t="shared" si="0"/>
        <v>23</v>
      </c>
      <c r="R8" s="229">
        <f t="shared" si="1"/>
        <v>65.714285714285708</v>
      </c>
    </row>
    <row r="9" spans="1:18" x14ac:dyDescent="0.2">
      <c r="A9" s="294">
        <v>3</v>
      </c>
      <c r="B9" s="300" t="s">
        <v>1006</v>
      </c>
      <c r="C9" s="302" t="s">
        <v>169</v>
      </c>
      <c r="D9" s="300" t="s">
        <v>957</v>
      </c>
      <c r="E9" s="294" t="s">
        <v>26</v>
      </c>
      <c r="F9" s="297">
        <v>38744</v>
      </c>
      <c r="G9" s="38" t="s">
        <v>17</v>
      </c>
      <c r="H9" s="296" t="s">
        <v>1164</v>
      </c>
      <c r="I9" s="294">
        <v>10</v>
      </c>
      <c r="J9" s="299" t="s">
        <v>1201</v>
      </c>
      <c r="K9" s="329" t="s">
        <v>1191</v>
      </c>
      <c r="L9" s="292">
        <v>2</v>
      </c>
      <c r="M9" s="292">
        <v>7</v>
      </c>
      <c r="N9" s="292">
        <v>0</v>
      </c>
      <c r="O9" s="292">
        <v>7</v>
      </c>
      <c r="P9" s="292">
        <v>7</v>
      </c>
      <c r="Q9" s="291">
        <f t="shared" si="0"/>
        <v>23</v>
      </c>
      <c r="R9" s="229">
        <f t="shared" si="1"/>
        <v>65.714285714285708</v>
      </c>
    </row>
    <row r="10" spans="1:18" x14ac:dyDescent="0.2">
      <c r="A10" s="294">
        <v>4</v>
      </c>
      <c r="B10" s="330" t="s">
        <v>1241</v>
      </c>
      <c r="C10" s="296" t="s">
        <v>28</v>
      </c>
      <c r="D10" s="296" t="s">
        <v>69</v>
      </c>
      <c r="E10" s="294" t="s">
        <v>26</v>
      </c>
      <c r="F10" s="129">
        <v>38978</v>
      </c>
      <c r="G10" s="38" t="s">
        <v>17</v>
      </c>
      <c r="H10" s="300" t="s">
        <v>423</v>
      </c>
      <c r="I10" s="294">
        <v>10</v>
      </c>
      <c r="J10" s="303" t="s">
        <v>820</v>
      </c>
      <c r="K10" s="329" t="s">
        <v>1191</v>
      </c>
      <c r="L10" s="291">
        <v>2</v>
      </c>
      <c r="M10" s="291">
        <v>7</v>
      </c>
      <c r="N10" s="291">
        <v>0</v>
      </c>
      <c r="O10" s="291">
        <v>7</v>
      </c>
      <c r="P10" s="291">
        <v>6</v>
      </c>
      <c r="Q10" s="291">
        <f t="shared" si="0"/>
        <v>22</v>
      </c>
      <c r="R10" s="229">
        <f t="shared" si="1"/>
        <v>62.857142857142854</v>
      </c>
    </row>
    <row r="11" spans="1:18" x14ac:dyDescent="0.2">
      <c r="A11" s="294">
        <v>5</v>
      </c>
      <c r="B11" s="296" t="s">
        <v>1240</v>
      </c>
      <c r="C11" s="296" t="s">
        <v>241</v>
      </c>
      <c r="D11" s="300" t="s">
        <v>137</v>
      </c>
      <c r="E11" s="294" t="s">
        <v>26</v>
      </c>
      <c r="F11" s="297">
        <v>38836</v>
      </c>
      <c r="G11" s="38" t="s">
        <v>17</v>
      </c>
      <c r="H11" s="300" t="s">
        <v>423</v>
      </c>
      <c r="I11" s="294">
        <v>10</v>
      </c>
      <c r="J11" s="299" t="s">
        <v>1168</v>
      </c>
      <c r="K11" s="329" t="s">
        <v>1191</v>
      </c>
      <c r="L11" s="291">
        <v>1</v>
      </c>
      <c r="M11" s="291">
        <v>7</v>
      </c>
      <c r="N11" s="291">
        <v>0</v>
      </c>
      <c r="O11" s="291">
        <v>7</v>
      </c>
      <c r="P11" s="291">
        <v>7</v>
      </c>
      <c r="Q11" s="291">
        <f t="shared" si="0"/>
        <v>22</v>
      </c>
      <c r="R11" s="229">
        <f t="shared" si="1"/>
        <v>62.857142857142854</v>
      </c>
    </row>
    <row r="12" spans="1:18" x14ac:dyDescent="0.2">
      <c r="A12" s="294">
        <v>6</v>
      </c>
      <c r="B12" s="300" t="s">
        <v>1239</v>
      </c>
      <c r="C12" s="302" t="s">
        <v>786</v>
      </c>
      <c r="D12" s="300" t="s">
        <v>170</v>
      </c>
      <c r="E12" s="294" t="s">
        <v>26</v>
      </c>
      <c r="F12" s="297">
        <v>38948</v>
      </c>
      <c r="G12" s="38" t="s">
        <v>17</v>
      </c>
      <c r="H12" s="296" t="s">
        <v>1164</v>
      </c>
      <c r="I12" s="294">
        <v>10</v>
      </c>
      <c r="J12" s="299" t="s">
        <v>1201</v>
      </c>
      <c r="K12" s="329" t="s">
        <v>1191</v>
      </c>
      <c r="L12" s="292">
        <v>1</v>
      </c>
      <c r="M12" s="292">
        <v>7</v>
      </c>
      <c r="N12" s="292">
        <v>0</v>
      </c>
      <c r="O12" s="292">
        <v>7</v>
      </c>
      <c r="P12" s="292">
        <v>6</v>
      </c>
      <c r="Q12" s="291">
        <f t="shared" si="0"/>
        <v>21</v>
      </c>
      <c r="R12" s="229">
        <f t="shared" si="1"/>
        <v>60</v>
      </c>
    </row>
    <row r="13" spans="1:18" x14ac:dyDescent="0.2">
      <c r="A13" s="294">
        <v>7</v>
      </c>
      <c r="B13" s="300" t="s">
        <v>1238</v>
      </c>
      <c r="C13" s="302" t="s">
        <v>123</v>
      </c>
      <c r="D13" s="300" t="s">
        <v>71</v>
      </c>
      <c r="E13" s="294" t="s">
        <v>33</v>
      </c>
      <c r="F13" s="297">
        <v>38904</v>
      </c>
      <c r="G13" s="38" t="s">
        <v>17</v>
      </c>
      <c r="H13" s="296" t="s">
        <v>1164</v>
      </c>
      <c r="I13" s="294">
        <v>10</v>
      </c>
      <c r="J13" s="299" t="s">
        <v>1201</v>
      </c>
      <c r="K13" s="329" t="s">
        <v>1191</v>
      </c>
      <c r="L13" s="292">
        <v>0</v>
      </c>
      <c r="M13" s="292">
        <v>7</v>
      </c>
      <c r="N13" s="292">
        <v>0</v>
      </c>
      <c r="O13" s="292">
        <v>7</v>
      </c>
      <c r="P13" s="292">
        <v>7</v>
      </c>
      <c r="Q13" s="291">
        <f t="shared" si="0"/>
        <v>21</v>
      </c>
      <c r="R13" s="229">
        <f t="shared" si="1"/>
        <v>60</v>
      </c>
    </row>
    <row r="14" spans="1:18" x14ac:dyDescent="0.2">
      <c r="A14" s="294">
        <v>8</v>
      </c>
      <c r="B14" s="296" t="s">
        <v>1237</v>
      </c>
      <c r="C14" s="296" t="s">
        <v>1236</v>
      </c>
      <c r="D14" s="300" t="s">
        <v>93</v>
      </c>
      <c r="E14" s="294" t="s">
        <v>33</v>
      </c>
      <c r="F14" s="297">
        <v>38983</v>
      </c>
      <c r="G14" s="38" t="s">
        <v>17</v>
      </c>
      <c r="H14" s="300" t="s">
        <v>423</v>
      </c>
      <c r="I14" s="294">
        <v>10</v>
      </c>
      <c r="J14" s="299" t="s">
        <v>1168</v>
      </c>
      <c r="K14" s="329" t="s">
        <v>1191</v>
      </c>
      <c r="L14" s="291">
        <v>0</v>
      </c>
      <c r="M14" s="291">
        <v>6</v>
      </c>
      <c r="N14" s="291">
        <v>0</v>
      </c>
      <c r="O14" s="291">
        <v>7</v>
      </c>
      <c r="P14" s="291">
        <v>7</v>
      </c>
      <c r="Q14" s="291">
        <f t="shared" si="0"/>
        <v>20</v>
      </c>
      <c r="R14" s="229">
        <f t="shared" si="1"/>
        <v>57.142857142857146</v>
      </c>
    </row>
    <row r="15" spans="1:18" x14ac:dyDescent="0.2">
      <c r="A15" s="294">
        <v>9</v>
      </c>
      <c r="B15" s="305" t="s">
        <v>1235</v>
      </c>
      <c r="C15" s="117" t="s">
        <v>1234</v>
      </c>
      <c r="D15" s="296" t="s">
        <v>302</v>
      </c>
      <c r="E15" s="294" t="s">
        <v>26</v>
      </c>
      <c r="F15" s="304">
        <v>38771</v>
      </c>
      <c r="G15" s="38" t="s">
        <v>17</v>
      </c>
      <c r="H15" s="300" t="s">
        <v>423</v>
      </c>
      <c r="I15" s="294">
        <v>10</v>
      </c>
      <c r="J15" s="303" t="s">
        <v>934</v>
      </c>
      <c r="K15" s="329" t="s">
        <v>1191</v>
      </c>
      <c r="L15" s="291">
        <v>7</v>
      </c>
      <c r="M15" s="291">
        <v>6</v>
      </c>
      <c r="N15" s="291">
        <v>3</v>
      </c>
      <c r="O15" s="291">
        <v>0</v>
      </c>
      <c r="P15" s="291">
        <v>3</v>
      </c>
      <c r="Q15" s="291">
        <f t="shared" si="0"/>
        <v>19</v>
      </c>
      <c r="R15" s="229">
        <f t="shared" si="1"/>
        <v>54.285714285714285</v>
      </c>
    </row>
    <row r="16" spans="1:18" s="22" customFormat="1" x14ac:dyDescent="0.2">
      <c r="A16" s="324">
        <v>10</v>
      </c>
      <c r="B16" s="325" t="s">
        <v>1233</v>
      </c>
      <c r="C16" s="325" t="s">
        <v>775</v>
      </c>
      <c r="D16" s="325" t="s">
        <v>1232</v>
      </c>
      <c r="E16" s="328" t="s">
        <v>309</v>
      </c>
      <c r="F16" s="327">
        <v>39303</v>
      </c>
      <c r="G16" s="326" t="s">
        <v>17</v>
      </c>
      <c r="H16" s="325" t="s">
        <v>430</v>
      </c>
      <c r="I16" s="324">
        <v>10</v>
      </c>
      <c r="J16" s="323" t="s">
        <v>835</v>
      </c>
      <c r="K16" s="322" t="s">
        <v>1191</v>
      </c>
      <c r="L16" s="292">
        <v>0</v>
      </c>
      <c r="M16" s="292">
        <v>7</v>
      </c>
      <c r="N16" s="292">
        <v>0</v>
      </c>
      <c r="O16" s="292">
        <v>7</v>
      </c>
      <c r="P16" s="292">
        <v>5</v>
      </c>
      <c r="Q16" s="291">
        <f t="shared" si="0"/>
        <v>19</v>
      </c>
      <c r="R16" s="321">
        <f t="shared" si="1"/>
        <v>54.285714285714285</v>
      </c>
    </row>
    <row r="17" spans="1:18" x14ac:dyDescent="0.2">
      <c r="A17" s="294">
        <v>11</v>
      </c>
      <c r="B17" s="300" t="s">
        <v>997</v>
      </c>
      <c r="C17" s="302" t="s">
        <v>402</v>
      </c>
      <c r="D17" s="300" t="s">
        <v>315</v>
      </c>
      <c r="E17" s="294" t="s">
        <v>33</v>
      </c>
      <c r="F17" s="297">
        <v>38833</v>
      </c>
      <c r="G17" s="38" t="s">
        <v>17</v>
      </c>
      <c r="H17" s="296" t="s">
        <v>1164</v>
      </c>
      <c r="I17" s="294">
        <v>10</v>
      </c>
      <c r="J17" s="299" t="s">
        <v>1172</v>
      </c>
      <c r="K17" s="13"/>
      <c r="L17" s="292">
        <v>0</v>
      </c>
      <c r="M17" s="292">
        <v>7</v>
      </c>
      <c r="N17" s="292">
        <v>0</v>
      </c>
      <c r="O17" s="292">
        <v>7</v>
      </c>
      <c r="P17" s="292">
        <v>3</v>
      </c>
      <c r="Q17" s="291">
        <f t="shared" si="0"/>
        <v>17</v>
      </c>
      <c r="R17" s="229">
        <f t="shared" si="1"/>
        <v>48.571428571428569</v>
      </c>
    </row>
    <row r="18" spans="1:18" x14ac:dyDescent="0.2">
      <c r="A18" s="294">
        <v>12</v>
      </c>
      <c r="B18" s="54" t="s">
        <v>1231</v>
      </c>
      <c r="C18" s="54" t="s">
        <v>485</v>
      </c>
      <c r="D18" s="54" t="s">
        <v>154</v>
      </c>
      <c r="E18" s="294" t="s">
        <v>33</v>
      </c>
      <c r="F18" s="55">
        <v>39448</v>
      </c>
      <c r="G18" s="38" t="s">
        <v>17</v>
      </c>
      <c r="H18" s="54" t="s">
        <v>430</v>
      </c>
      <c r="I18" s="294">
        <v>10</v>
      </c>
      <c r="J18" s="293" t="s">
        <v>1051</v>
      </c>
      <c r="K18" s="13"/>
      <c r="L18" s="292">
        <v>0</v>
      </c>
      <c r="M18" s="292">
        <v>7</v>
      </c>
      <c r="N18" s="292">
        <v>0</v>
      </c>
      <c r="O18" s="292">
        <v>7</v>
      </c>
      <c r="P18" s="292">
        <v>3</v>
      </c>
      <c r="Q18" s="291">
        <f t="shared" si="0"/>
        <v>17</v>
      </c>
      <c r="R18" s="229">
        <f t="shared" si="1"/>
        <v>48.571428571428569</v>
      </c>
    </row>
    <row r="19" spans="1:18" x14ac:dyDescent="0.2">
      <c r="A19" s="294">
        <v>13</v>
      </c>
      <c r="B19" s="300" t="s">
        <v>1230</v>
      </c>
      <c r="C19" s="302" t="s">
        <v>202</v>
      </c>
      <c r="D19" s="300" t="s">
        <v>201</v>
      </c>
      <c r="E19" s="294" t="s">
        <v>26</v>
      </c>
      <c r="F19" s="297">
        <v>38875</v>
      </c>
      <c r="G19" s="38" t="s">
        <v>17</v>
      </c>
      <c r="H19" s="296" t="s">
        <v>1164</v>
      </c>
      <c r="I19" s="294">
        <v>10</v>
      </c>
      <c r="J19" s="299" t="s">
        <v>1201</v>
      </c>
      <c r="K19" s="13"/>
      <c r="L19" s="292">
        <v>0</v>
      </c>
      <c r="M19" s="292">
        <v>7</v>
      </c>
      <c r="N19" s="292">
        <v>0</v>
      </c>
      <c r="O19" s="292">
        <v>2</v>
      </c>
      <c r="P19" s="292">
        <v>7</v>
      </c>
      <c r="Q19" s="291">
        <f t="shared" si="0"/>
        <v>16</v>
      </c>
      <c r="R19" s="229">
        <f t="shared" si="1"/>
        <v>45.714285714285715</v>
      </c>
    </row>
    <row r="20" spans="1:18" x14ac:dyDescent="0.2">
      <c r="A20" s="294">
        <v>14</v>
      </c>
      <c r="B20" s="296" t="s">
        <v>250</v>
      </c>
      <c r="C20" s="296" t="s">
        <v>1229</v>
      </c>
      <c r="D20" s="296" t="s">
        <v>1054</v>
      </c>
      <c r="E20" s="294" t="s">
        <v>33</v>
      </c>
      <c r="F20" s="297">
        <v>38808</v>
      </c>
      <c r="G20" s="38" t="s">
        <v>17</v>
      </c>
      <c r="H20" s="296" t="s">
        <v>416</v>
      </c>
      <c r="I20" s="294">
        <v>10</v>
      </c>
      <c r="J20" s="299" t="s">
        <v>1166</v>
      </c>
      <c r="K20" s="18"/>
      <c r="L20" s="291">
        <v>0</v>
      </c>
      <c r="M20" s="291">
        <v>7</v>
      </c>
      <c r="N20" s="291">
        <v>0</v>
      </c>
      <c r="O20" s="291">
        <v>0</v>
      </c>
      <c r="P20" s="291">
        <v>7</v>
      </c>
      <c r="Q20" s="291">
        <f t="shared" si="0"/>
        <v>14</v>
      </c>
      <c r="R20" s="229">
        <f t="shared" si="1"/>
        <v>40</v>
      </c>
    </row>
    <row r="21" spans="1:18" x14ac:dyDescent="0.2">
      <c r="A21" s="294">
        <v>15</v>
      </c>
      <c r="B21" s="296" t="s">
        <v>1228</v>
      </c>
      <c r="C21" s="296" t="s">
        <v>616</v>
      </c>
      <c r="D21" s="296" t="s">
        <v>1227</v>
      </c>
      <c r="E21" s="294" t="s">
        <v>33</v>
      </c>
      <c r="F21" s="297">
        <v>39134</v>
      </c>
      <c r="G21" s="38" t="s">
        <v>17</v>
      </c>
      <c r="H21" s="296" t="s">
        <v>429</v>
      </c>
      <c r="I21" s="294">
        <v>10</v>
      </c>
      <c r="J21" s="295" t="s">
        <v>1226</v>
      </c>
      <c r="K21" s="13"/>
      <c r="L21" s="292">
        <v>0</v>
      </c>
      <c r="M21" s="292">
        <v>7</v>
      </c>
      <c r="N21" s="292">
        <v>0</v>
      </c>
      <c r="O21" s="292">
        <v>0</v>
      </c>
      <c r="P21" s="292">
        <v>7</v>
      </c>
      <c r="Q21" s="291">
        <f t="shared" si="0"/>
        <v>14</v>
      </c>
      <c r="R21" s="229">
        <f t="shared" si="1"/>
        <v>40</v>
      </c>
    </row>
    <row r="22" spans="1:18" x14ac:dyDescent="0.2">
      <c r="A22" s="294">
        <v>16</v>
      </c>
      <c r="B22" s="300" t="s">
        <v>1225</v>
      </c>
      <c r="C22" s="302" t="s">
        <v>669</v>
      </c>
      <c r="D22" s="300" t="s">
        <v>259</v>
      </c>
      <c r="E22" s="294" t="s">
        <v>1011</v>
      </c>
      <c r="F22" s="297">
        <v>38936</v>
      </c>
      <c r="G22" s="38" t="s">
        <v>17</v>
      </c>
      <c r="H22" s="296" t="s">
        <v>1164</v>
      </c>
      <c r="I22" s="294">
        <v>10</v>
      </c>
      <c r="J22" s="299" t="s">
        <v>1201</v>
      </c>
      <c r="K22" s="13"/>
      <c r="L22" s="292">
        <v>0</v>
      </c>
      <c r="M22" s="292">
        <v>7</v>
      </c>
      <c r="N22" s="292">
        <v>0</v>
      </c>
      <c r="O22" s="292">
        <v>0</v>
      </c>
      <c r="P22" s="292">
        <v>7</v>
      </c>
      <c r="Q22" s="291">
        <f t="shared" si="0"/>
        <v>14</v>
      </c>
      <c r="R22" s="229">
        <f t="shared" si="1"/>
        <v>40</v>
      </c>
    </row>
    <row r="23" spans="1:18" x14ac:dyDescent="0.2">
      <c r="A23" s="294">
        <v>17</v>
      </c>
      <c r="B23" s="296" t="s">
        <v>1224</v>
      </c>
      <c r="C23" s="296" t="s">
        <v>37</v>
      </c>
      <c r="D23" s="296" t="s">
        <v>671</v>
      </c>
      <c r="E23" s="294" t="s">
        <v>26</v>
      </c>
      <c r="F23" s="297">
        <v>38958</v>
      </c>
      <c r="G23" s="38" t="s">
        <v>17</v>
      </c>
      <c r="H23" s="300" t="s">
        <v>423</v>
      </c>
      <c r="I23" s="294">
        <v>10</v>
      </c>
      <c r="J23" s="303" t="s">
        <v>820</v>
      </c>
      <c r="K23" s="18"/>
      <c r="L23" s="291">
        <v>0</v>
      </c>
      <c r="M23" s="291">
        <v>7</v>
      </c>
      <c r="N23" s="291">
        <v>0</v>
      </c>
      <c r="O23" s="291">
        <v>0</v>
      </c>
      <c r="P23" s="291">
        <v>6</v>
      </c>
      <c r="Q23" s="291">
        <f t="shared" si="0"/>
        <v>13</v>
      </c>
      <c r="R23" s="229">
        <f t="shared" si="1"/>
        <v>37.142857142857146</v>
      </c>
    </row>
    <row r="24" spans="1:18" x14ac:dyDescent="0.2">
      <c r="A24" s="294">
        <v>18</v>
      </c>
      <c r="B24" s="305" t="s">
        <v>1022</v>
      </c>
      <c r="C24" s="117" t="s">
        <v>1223</v>
      </c>
      <c r="D24" s="300" t="s">
        <v>207</v>
      </c>
      <c r="E24" s="294" t="s">
        <v>33</v>
      </c>
      <c r="F24" s="304">
        <v>39161</v>
      </c>
      <c r="G24" s="38" t="s">
        <v>17</v>
      </c>
      <c r="H24" s="300" t="s">
        <v>423</v>
      </c>
      <c r="I24" s="294">
        <v>10</v>
      </c>
      <c r="J24" s="303" t="s">
        <v>934</v>
      </c>
      <c r="K24" s="18"/>
      <c r="L24" s="291">
        <v>3</v>
      </c>
      <c r="M24" s="291">
        <v>7</v>
      </c>
      <c r="N24" s="291">
        <v>0</v>
      </c>
      <c r="O24" s="291">
        <v>0</v>
      </c>
      <c r="P24" s="291">
        <v>3</v>
      </c>
      <c r="Q24" s="291">
        <f t="shared" si="0"/>
        <v>13</v>
      </c>
      <c r="R24" s="229">
        <f t="shared" si="1"/>
        <v>37.142857142857146</v>
      </c>
    </row>
    <row r="25" spans="1:18" x14ac:dyDescent="0.2">
      <c r="A25" s="294">
        <v>19</v>
      </c>
      <c r="B25" s="300" t="s">
        <v>1222</v>
      </c>
      <c r="C25" s="302" t="s">
        <v>402</v>
      </c>
      <c r="D25" s="300" t="s">
        <v>375</v>
      </c>
      <c r="E25" s="294" t="s">
        <v>33</v>
      </c>
      <c r="F25" s="294" t="s">
        <v>1221</v>
      </c>
      <c r="G25" s="38" t="s">
        <v>17</v>
      </c>
      <c r="H25" s="296" t="s">
        <v>1164</v>
      </c>
      <c r="I25" s="294">
        <v>10</v>
      </c>
      <c r="J25" s="299" t="s">
        <v>1201</v>
      </c>
      <c r="K25" s="13"/>
      <c r="L25" s="292">
        <v>0</v>
      </c>
      <c r="M25" s="292">
        <v>7</v>
      </c>
      <c r="N25" s="292">
        <v>0</v>
      </c>
      <c r="O25" s="292">
        <v>0</v>
      </c>
      <c r="P25" s="292">
        <v>6</v>
      </c>
      <c r="Q25" s="291">
        <f t="shared" si="0"/>
        <v>13</v>
      </c>
      <c r="R25" s="229">
        <f t="shared" si="1"/>
        <v>37.142857142857146</v>
      </c>
    </row>
    <row r="26" spans="1:18" x14ac:dyDescent="0.2">
      <c r="A26" s="294">
        <v>20</v>
      </c>
      <c r="B26" s="305" t="s">
        <v>1220</v>
      </c>
      <c r="C26" s="117" t="s">
        <v>189</v>
      </c>
      <c r="D26" s="296" t="s">
        <v>267</v>
      </c>
      <c r="E26" s="294" t="s">
        <v>26</v>
      </c>
      <c r="F26" s="129">
        <v>39034</v>
      </c>
      <c r="G26" s="38" t="s">
        <v>17</v>
      </c>
      <c r="H26" s="300" t="s">
        <v>423</v>
      </c>
      <c r="I26" s="294">
        <v>10</v>
      </c>
      <c r="J26" s="303" t="s">
        <v>934</v>
      </c>
      <c r="K26" s="18"/>
      <c r="L26" s="291">
        <v>2</v>
      </c>
      <c r="M26" s="291">
        <v>7</v>
      </c>
      <c r="N26" s="291">
        <v>0</v>
      </c>
      <c r="O26" s="291">
        <v>0</v>
      </c>
      <c r="P26" s="291">
        <v>3</v>
      </c>
      <c r="Q26" s="291">
        <f t="shared" si="0"/>
        <v>12</v>
      </c>
      <c r="R26" s="229">
        <f t="shared" si="1"/>
        <v>34.285714285714285</v>
      </c>
    </row>
    <row r="27" spans="1:18" ht="15.75" customHeight="1" x14ac:dyDescent="0.2">
      <c r="A27" s="294">
        <v>21</v>
      </c>
      <c r="B27" s="305" t="s">
        <v>1219</v>
      </c>
      <c r="C27" s="117" t="s">
        <v>1218</v>
      </c>
      <c r="D27" s="296" t="s">
        <v>147</v>
      </c>
      <c r="E27" s="294" t="s">
        <v>26</v>
      </c>
      <c r="F27" s="129">
        <v>39200</v>
      </c>
      <c r="G27" s="38" t="s">
        <v>17</v>
      </c>
      <c r="H27" s="300" t="s">
        <v>423</v>
      </c>
      <c r="I27" s="294">
        <v>10</v>
      </c>
      <c r="J27" s="303" t="s">
        <v>934</v>
      </c>
      <c r="K27" s="18"/>
      <c r="L27" s="291">
        <v>3</v>
      </c>
      <c r="M27" s="291">
        <v>7</v>
      </c>
      <c r="N27" s="291">
        <v>0</v>
      </c>
      <c r="O27" s="291">
        <v>0</v>
      </c>
      <c r="P27" s="291">
        <v>1</v>
      </c>
      <c r="Q27" s="291">
        <f t="shared" si="0"/>
        <v>11</v>
      </c>
      <c r="R27" s="229">
        <f t="shared" si="1"/>
        <v>31.428571428571427</v>
      </c>
    </row>
    <row r="28" spans="1:18" ht="15.75" customHeight="1" x14ac:dyDescent="0.2">
      <c r="A28" s="294">
        <v>22</v>
      </c>
      <c r="B28" s="305" t="s">
        <v>1119</v>
      </c>
      <c r="C28" s="117" t="s">
        <v>1217</v>
      </c>
      <c r="D28" s="296" t="s">
        <v>957</v>
      </c>
      <c r="E28" s="294" t="s">
        <v>26</v>
      </c>
      <c r="F28" s="304">
        <v>38881</v>
      </c>
      <c r="G28" s="38" t="s">
        <v>17</v>
      </c>
      <c r="H28" s="300" t="s">
        <v>423</v>
      </c>
      <c r="I28" s="294">
        <v>10</v>
      </c>
      <c r="J28" s="303" t="s">
        <v>934</v>
      </c>
      <c r="K28" s="18"/>
      <c r="L28" s="291">
        <v>0</v>
      </c>
      <c r="M28" s="291">
        <v>7</v>
      </c>
      <c r="N28" s="291">
        <v>0</v>
      </c>
      <c r="O28" s="291">
        <v>0</v>
      </c>
      <c r="P28" s="291">
        <v>3</v>
      </c>
      <c r="Q28" s="291">
        <f t="shared" si="0"/>
        <v>10</v>
      </c>
      <c r="R28" s="229">
        <f t="shared" si="1"/>
        <v>28.571428571428573</v>
      </c>
    </row>
    <row r="29" spans="1:18" ht="15.75" customHeight="1" x14ac:dyDescent="0.2">
      <c r="A29" s="294">
        <v>23</v>
      </c>
      <c r="B29" s="305" t="s">
        <v>1216</v>
      </c>
      <c r="C29" s="117" t="s">
        <v>1215</v>
      </c>
      <c r="D29" s="296" t="s">
        <v>541</v>
      </c>
      <c r="E29" s="294" t="s">
        <v>26</v>
      </c>
      <c r="F29" s="304">
        <v>39284</v>
      </c>
      <c r="G29" s="38" t="s">
        <v>17</v>
      </c>
      <c r="H29" s="300" t="s">
        <v>423</v>
      </c>
      <c r="I29" s="294">
        <v>10</v>
      </c>
      <c r="J29" s="303" t="s">
        <v>934</v>
      </c>
      <c r="K29" s="18"/>
      <c r="L29" s="291">
        <v>1</v>
      </c>
      <c r="M29" s="291">
        <v>0</v>
      </c>
      <c r="N29" s="291">
        <v>3</v>
      </c>
      <c r="O29" s="291">
        <v>0</v>
      </c>
      <c r="P29" s="291">
        <v>6</v>
      </c>
      <c r="Q29" s="291">
        <f t="shared" si="0"/>
        <v>10</v>
      </c>
      <c r="R29" s="229">
        <f t="shared" si="1"/>
        <v>28.571428571428573</v>
      </c>
    </row>
    <row r="30" spans="1:18" ht="15.75" customHeight="1" x14ac:dyDescent="0.2">
      <c r="A30" s="294">
        <v>24</v>
      </c>
      <c r="B30" s="296" t="s">
        <v>1214</v>
      </c>
      <c r="C30" s="296" t="s">
        <v>350</v>
      </c>
      <c r="D30" s="296" t="s">
        <v>629</v>
      </c>
      <c r="E30" s="294" t="s">
        <v>33</v>
      </c>
      <c r="F30" s="297">
        <v>39129</v>
      </c>
      <c r="G30" s="38" t="s">
        <v>17</v>
      </c>
      <c r="H30" s="296" t="s">
        <v>428</v>
      </c>
      <c r="I30" s="294">
        <v>10</v>
      </c>
      <c r="J30" s="295" t="s">
        <v>603</v>
      </c>
      <c r="K30" s="13"/>
      <c r="L30" s="292">
        <v>0</v>
      </c>
      <c r="M30" s="292">
        <v>7</v>
      </c>
      <c r="N30" s="292">
        <v>0</v>
      </c>
      <c r="O30" s="292">
        <v>0</v>
      </c>
      <c r="P30" s="292">
        <v>3</v>
      </c>
      <c r="Q30" s="291">
        <f t="shared" si="0"/>
        <v>10</v>
      </c>
      <c r="R30" s="229">
        <f t="shared" si="1"/>
        <v>28.571428571428573</v>
      </c>
    </row>
    <row r="31" spans="1:18" ht="15.75" customHeight="1" x14ac:dyDescent="0.2">
      <c r="A31" s="294">
        <v>25</v>
      </c>
      <c r="B31" s="296" t="s">
        <v>1213</v>
      </c>
      <c r="C31" s="296" t="s">
        <v>700</v>
      </c>
      <c r="D31" s="300" t="s">
        <v>134</v>
      </c>
      <c r="E31" s="294" t="s">
        <v>33</v>
      </c>
      <c r="F31" s="297">
        <v>38761</v>
      </c>
      <c r="G31" s="38" t="s">
        <v>17</v>
      </c>
      <c r="H31" s="300" t="s">
        <v>423</v>
      </c>
      <c r="I31" s="294">
        <v>10</v>
      </c>
      <c r="J31" s="299" t="s">
        <v>1168</v>
      </c>
      <c r="K31" s="18"/>
      <c r="L31" s="291">
        <v>0</v>
      </c>
      <c r="M31" s="291">
        <v>6</v>
      </c>
      <c r="N31" s="291">
        <v>0</v>
      </c>
      <c r="O31" s="291">
        <v>0</v>
      </c>
      <c r="P31" s="291">
        <v>3</v>
      </c>
      <c r="Q31" s="291">
        <f t="shared" si="0"/>
        <v>9</v>
      </c>
      <c r="R31" s="229">
        <f t="shared" si="1"/>
        <v>25.714285714285715</v>
      </c>
    </row>
    <row r="32" spans="1:18" ht="15.75" customHeight="1" x14ac:dyDescent="0.2">
      <c r="A32" s="294">
        <v>26</v>
      </c>
      <c r="B32" s="300" t="s">
        <v>646</v>
      </c>
      <c r="C32" s="302" t="s">
        <v>1073</v>
      </c>
      <c r="D32" s="300" t="s">
        <v>93</v>
      </c>
      <c r="E32" s="294" t="s">
        <v>1011</v>
      </c>
      <c r="F32" s="297">
        <v>39083</v>
      </c>
      <c r="G32" s="38" t="s">
        <v>17</v>
      </c>
      <c r="H32" s="296" t="s">
        <v>1164</v>
      </c>
      <c r="I32" s="294">
        <v>10</v>
      </c>
      <c r="J32" s="299" t="s">
        <v>1201</v>
      </c>
      <c r="K32" s="13"/>
      <c r="L32" s="292">
        <v>0</v>
      </c>
      <c r="M32" s="292">
        <v>6</v>
      </c>
      <c r="N32" s="292">
        <v>0</v>
      </c>
      <c r="O32" s="292">
        <v>0</v>
      </c>
      <c r="P32" s="292">
        <v>3</v>
      </c>
      <c r="Q32" s="291">
        <f t="shared" si="0"/>
        <v>9</v>
      </c>
      <c r="R32" s="229">
        <f t="shared" si="1"/>
        <v>25.714285714285715</v>
      </c>
    </row>
    <row r="33" spans="1:18" ht="15.75" customHeight="1" x14ac:dyDescent="0.2">
      <c r="A33" s="294">
        <v>27</v>
      </c>
      <c r="B33" s="319" t="s">
        <v>997</v>
      </c>
      <c r="C33" s="320" t="s">
        <v>358</v>
      </c>
      <c r="D33" s="319" t="s">
        <v>1212</v>
      </c>
      <c r="E33" s="318" t="s">
        <v>1011</v>
      </c>
      <c r="F33" s="317">
        <v>39121</v>
      </c>
      <c r="G33" s="38" t="s">
        <v>17</v>
      </c>
      <c r="H33" s="316" t="s">
        <v>1164</v>
      </c>
      <c r="I33" s="294">
        <v>10</v>
      </c>
      <c r="J33" s="299" t="s">
        <v>1201</v>
      </c>
      <c r="K33" s="13"/>
      <c r="L33" s="292">
        <v>0</v>
      </c>
      <c r="M33" s="292">
        <v>3</v>
      </c>
      <c r="N33" s="292">
        <v>0</v>
      </c>
      <c r="O33" s="292">
        <v>0</v>
      </c>
      <c r="P33" s="292">
        <v>6</v>
      </c>
      <c r="Q33" s="291">
        <f t="shared" si="0"/>
        <v>9</v>
      </c>
      <c r="R33" s="229">
        <f t="shared" si="1"/>
        <v>25.714285714285715</v>
      </c>
    </row>
    <row r="34" spans="1:18" ht="15.75" customHeight="1" x14ac:dyDescent="0.2">
      <c r="A34" s="294">
        <v>28</v>
      </c>
      <c r="B34" s="315" t="s">
        <v>1211</v>
      </c>
      <c r="C34" s="314" t="s">
        <v>864</v>
      </c>
      <c r="D34" s="313" t="s">
        <v>208</v>
      </c>
      <c r="E34" s="308" t="s">
        <v>33</v>
      </c>
      <c r="F34" s="312">
        <v>38912</v>
      </c>
      <c r="G34" s="38" t="s">
        <v>17</v>
      </c>
      <c r="H34" s="300" t="s">
        <v>423</v>
      </c>
      <c r="I34" s="294">
        <v>10</v>
      </c>
      <c r="J34" s="311" t="s">
        <v>934</v>
      </c>
      <c r="K34" s="18"/>
      <c r="L34" s="291">
        <v>1</v>
      </c>
      <c r="M34" s="291">
        <v>6</v>
      </c>
      <c r="N34" s="291">
        <v>0</v>
      </c>
      <c r="O34" s="291">
        <v>0</v>
      </c>
      <c r="P34" s="291">
        <v>1</v>
      </c>
      <c r="Q34" s="291">
        <f t="shared" si="0"/>
        <v>8</v>
      </c>
      <c r="R34" s="229">
        <f t="shared" si="1"/>
        <v>22.857142857142858</v>
      </c>
    </row>
    <row r="35" spans="1:18" ht="15.75" customHeight="1" x14ac:dyDescent="0.2">
      <c r="A35" s="294">
        <v>29</v>
      </c>
      <c r="B35" s="309" t="s">
        <v>1210</v>
      </c>
      <c r="C35" s="310" t="s">
        <v>123</v>
      </c>
      <c r="D35" s="309" t="s">
        <v>93</v>
      </c>
      <c r="E35" s="308" t="s">
        <v>33</v>
      </c>
      <c r="F35" s="307">
        <v>39071</v>
      </c>
      <c r="G35" s="38" t="s">
        <v>17</v>
      </c>
      <c r="H35" s="296" t="s">
        <v>1164</v>
      </c>
      <c r="I35" s="294">
        <v>10</v>
      </c>
      <c r="J35" s="306" t="s">
        <v>1201</v>
      </c>
      <c r="K35" s="13"/>
      <c r="L35" s="292">
        <v>0</v>
      </c>
      <c r="M35" s="292">
        <v>0</v>
      </c>
      <c r="N35" s="292">
        <v>0</v>
      </c>
      <c r="O35" s="292">
        <v>0</v>
      </c>
      <c r="P35" s="292">
        <v>7</v>
      </c>
      <c r="Q35" s="291">
        <f t="shared" si="0"/>
        <v>7</v>
      </c>
      <c r="R35" s="229">
        <f t="shared" si="1"/>
        <v>20</v>
      </c>
    </row>
    <row r="36" spans="1:18" ht="15.75" customHeight="1" x14ac:dyDescent="0.2">
      <c r="A36" s="294">
        <v>30</v>
      </c>
      <c r="B36" s="300" t="s">
        <v>1209</v>
      </c>
      <c r="C36" s="302" t="s">
        <v>43</v>
      </c>
      <c r="D36" s="300" t="s">
        <v>85</v>
      </c>
      <c r="E36" s="294" t="s">
        <v>33</v>
      </c>
      <c r="F36" s="297">
        <v>39191</v>
      </c>
      <c r="G36" s="38" t="s">
        <v>17</v>
      </c>
      <c r="H36" s="296" t="s">
        <v>1164</v>
      </c>
      <c r="I36" s="294">
        <v>10</v>
      </c>
      <c r="J36" s="299" t="s">
        <v>1201</v>
      </c>
      <c r="K36" s="13"/>
      <c r="L36" s="292">
        <v>0</v>
      </c>
      <c r="M36" s="292">
        <v>0</v>
      </c>
      <c r="N36" s="292">
        <v>0</v>
      </c>
      <c r="O36" s="292">
        <v>0</v>
      </c>
      <c r="P36" s="292">
        <v>7</v>
      </c>
      <c r="Q36" s="291">
        <f t="shared" si="0"/>
        <v>7</v>
      </c>
      <c r="R36" s="229">
        <f t="shared" si="1"/>
        <v>20</v>
      </c>
    </row>
    <row r="37" spans="1:18" ht="15.75" customHeight="1" x14ac:dyDescent="0.2">
      <c r="A37" s="294">
        <v>31</v>
      </c>
      <c r="B37" s="300" t="s">
        <v>221</v>
      </c>
      <c r="C37" s="300" t="s">
        <v>102</v>
      </c>
      <c r="D37" s="300" t="s">
        <v>1208</v>
      </c>
      <c r="E37" s="294" t="s">
        <v>1011</v>
      </c>
      <c r="F37" s="297">
        <v>39098</v>
      </c>
      <c r="G37" s="38" t="s">
        <v>17</v>
      </c>
      <c r="H37" s="296" t="s">
        <v>1164</v>
      </c>
      <c r="I37" s="294">
        <v>10</v>
      </c>
      <c r="J37" s="299" t="s">
        <v>1201</v>
      </c>
      <c r="K37" s="13"/>
      <c r="L37" s="292">
        <v>0</v>
      </c>
      <c r="M37" s="292">
        <v>0</v>
      </c>
      <c r="N37" s="292">
        <v>0</v>
      </c>
      <c r="O37" s="292">
        <v>0</v>
      </c>
      <c r="P37" s="292">
        <v>7</v>
      </c>
      <c r="Q37" s="291">
        <f t="shared" si="0"/>
        <v>7</v>
      </c>
      <c r="R37" s="229">
        <f t="shared" si="1"/>
        <v>20</v>
      </c>
    </row>
    <row r="38" spans="1:18" ht="15.75" customHeight="1" x14ac:dyDescent="0.2">
      <c r="A38" s="294">
        <v>32</v>
      </c>
      <c r="B38" s="300" t="s">
        <v>314</v>
      </c>
      <c r="C38" s="300" t="s">
        <v>341</v>
      </c>
      <c r="D38" s="300" t="s">
        <v>75</v>
      </c>
      <c r="E38" s="294" t="s">
        <v>33</v>
      </c>
      <c r="F38" s="297">
        <v>39135</v>
      </c>
      <c r="G38" s="38" t="s">
        <v>17</v>
      </c>
      <c r="H38" s="300" t="s">
        <v>421</v>
      </c>
      <c r="I38" s="294">
        <v>10</v>
      </c>
      <c r="J38" s="299" t="s">
        <v>584</v>
      </c>
      <c r="K38" s="18"/>
      <c r="L38" s="291">
        <v>0</v>
      </c>
      <c r="M38" s="291">
        <v>3</v>
      </c>
      <c r="N38" s="291">
        <v>0</v>
      </c>
      <c r="O38" s="291">
        <v>0</v>
      </c>
      <c r="P38" s="291">
        <v>3</v>
      </c>
      <c r="Q38" s="291">
        <f t="shared" si="0"/>
        <v>6</v>
      </c>
      <c r="R38" s="229">
        <f t="shared" si="1"/>
        <v>17.142857142857142</v>
      </c>
    </row>
    <row r="39" spans="1:18" ht="15.75" customHeight="1" x14ac:dyDescent="0.2">
      <c r="A39" s="294">
        <v>33</v>
      </c>
      <c r="B39" s="305" t="s">
        <v>1207</v>
      </c>
      <c r="C39" s="117" t="s">
        <v>1206</v>
      </c>
      <c r="D39" s="296" t="s">
        <v>137</v>
      </c>
      <c r="E39" s="294" t="s">
        <v>26</v>
      </c>
      <c r="F39" s="304">
        <v>39006</v>
      </c>
      <c r="G39" s="38" t="s">
        <v>17</v>
      </c>
      <c r="H39" s="300" t="s">
        <v>423</v>
      </c>
      <c r="I39" s="294">
        <v>10</v>
      </c>
      <c r="J39" s="303" t="s">
        <v>934</v>
      </c>
      <c r="K39" s="18"/>
      <c r="L39" s="291">
        <v>0</v>
      </c>
      <c r="M39" s="291">
        <v>0</v>
      </c>
      <c r="N39" s="291">
        <v>0</v>
      </c>
      <c r="O39" s="291">
        <v>0</v>
      </c>
      <c r="P39" s="291">
        <v>3</v>
      </c>
      <c r="Q39" s="291">
        <f t="shared" si="0"/>
        <v>3</v>
      </c>
      <c r="R39" s="229">
        <f t="shared" si="1"/>
        <v>8.5714285714285712</v>
      </c>
    </row>
    <row r="40" spans="1:18" ht="15.75" customHeight="1" x14ac:dyDescent="0.2">
      <c r="A40" s="294">
        <v>34</v>
      </c>
      <c r="B40" s="296" t="s">
        <v>1205</v>
      </c>
      <c r="C40" s="296" t="s">
        <v>202</v>
      </c>
      <c r="D40" s="296" t="s">
        <v>263</v>
      </c>
      <c r="E40" s="294" t="s">
        <v>26</v>
      </c>
      <c r="F40" s="297">
        <v>38854</v>
      </c>
      <c r="G40" s="38" t="s">
        <v>17</v>
      </c>
      <c r="H40" s="296" t="s">
        <v>425</v>
      </c>
      <c r="I40" s="294">
        <v>10</v>
      </c>
      <c r="J40" s="295" t="s">
        <v>1169</v>
      </c>
      <c r="K40" s="13"/>
      <c r="L40" s="292">
        <v>0</v>
      </c>
      <c r="M40" s="292">
        <v>0</v>
      </c>
      <c r="N40" s="292">
        <v>0</v>
      </c>
      <c r="O40" s="292">
        <v>0</v>
      </c>
      <c r="P40" s="292">
        <v>3</v>
      </c>
      <c r="Q40" s="291">
        <f t="shared" si="0"/>
        <v>3</v>
      </c>
      <c r="R40" s="229">
        <f t="shared" si="1"/>
        <v>8.5714285714285712</v>
      </c>
    </row>
    <row r="41" spans="1:18" ht="15.75" customHeight="1" x14ac:dyDescent="0.2">
      <c r="A41" s="294">
        <v>35</v>
      </c>
      <c r="B41" s="300" t="s">
        <v>80</v>
      </c>
      <c r="C41" s="302" t="s">
        <v>1204</v>
      </c>
      <c r="D41" s="300" t="s">
        <v>1084</v>
      </c>
      <c r="E41" s="294" t="s">
        <v>26</v>
      </c>
      <c r="F41" s="297">
        <v>39199</v>
      </c>
      <c r="G41" s="38" t="s">
        <v>17</v>
      </c>
      <c r="H41" s="296" t="s">
        <v>1164</v>
      </c>
      <c r="I41" s="294">
        <v>10</v>
      </c>
      <c r="J41" s="299" t="s">
        <v>1201</v>
      </c>
      <c r="K41" s="13"/>
      <c r="L41" s="292">
        <v>0</v>
      </c>
      <c r="M41" s="292">
        <v>3</v>
      </c>
      <c r="N41" s="292">
        <v>0</v>
      </c>
      <c r="O41" s="292">
        <v>0</v>
      </c>
      <c r="P41" s="292">
        <v>0</v>
      </c>
      <c r="Q41" s="291">
        <f t="shared" si="0"/>
        <v>3</v>
      </c>
      <c r="R41" s="229">
        <f t="shared" si="1"/>
        <v>8.5714285714285712</v>
      </c>
    </row>
    <row r="42" spans="1:18" ht="15.75" customHeight="1" x14ac:dyDescent="0.2">
      <c r="A42" s="294">
        <v>36</v>
      </c>
      <c r="B42" s="300" t="s">
        <v>1203</v>
      </c>
      <c r="C42" s="302" t="s">
        <v>729</v>
      </c>
      <c r="D42" s="300" t="s">
        <v>1202</v>
      </c>
      <c r="E42" s="294" t="s">
        <v>33</v>
      </c>
      <c r="F42" s="297">
        <v>38814</v>
      </c>
      <c r="G42" s="38" t="s">
        <v>17</v>
      </c>
      <c r="H42" s="296" t="s">
        <v>1164</v>
      </c>
      <c r="I42" s="294">
        <v>10</v>
      </c>
      <c r="J42" s="299" t="s">
        <v>1201</v>
      </c>
      <c r="K42" s="13"/>
      <c r="L42" s="292">
        <v>0</v>
      </c>
      <c r="M42" s="292">
        <v>0</v>
      </c>
      <c r="N42" s="292">
        <v>0</v>
      </c>
      <c r="O42" s="292">
        <v>0</v>
      </c>
      <c r="P42" s="292">
        <v>3</v>
      </c>
      <c r="Q42" s="291">
        <f t="shared" si="0"/>
        <v>3</v>
      </c>
      <c r="R42" s="229">
        <f t="shared" si="1"/>
        <v>8.5714285714285712</v>
      </c>
    </row>
    <row r="43" spans="1:18" ht="15.75" customHeight="1" x14ac:dyDescent="0.2">
      <c r="A43" s="294">
        <v>37</v>
      </c>
      <c r="B43" s="54" t="s">
        <v>772</v>
      </c>
      <c r="C43" s="54" t="s">
        <v>54</v>
      </c>
      <c r="D43" s="54" t="s">
        <v>32</v>
      </c>
      <c r="E43" s="294" t="s">
        <v>33</v>
      </c>
      <c r="F43" s="301">
        <v>39136</v>
      </c>
      <c r="G43" s="38" t="s">
        <v>17</v>
      </c>
      <c r="H43" s="54" t="s">
        <v>430</v>
      </c>
      <c r="I43" s="294">
        <v>10</v>
      </c>
      <c r="J43" s="293" t="s">
        <v>1051</v>
      </c>
      <c r="K43" s="13"/>
      <c r="L43" s="292">
        <v>1</v>
      </c>
      <c r="M43" s="292">
        <v>0</v>
      </c>
      <c r="N43" s="292">
        <v>0</v>
      </c>
      <c r="O43" s="292">
        <v>0</v>
      </c>
      <c r="P43" s="292">
        <v>1</v>
      </c>
      <c r="Q43" s="291">
        <f t="shared" si="0"/>
        <v>2</v>
      </c>
      <c r="R43" s="229">
        <f t="shared" si="1"/>
        <v>5.7142857142857144</v>
      </c>
    </row>
    <row r="44" spans="1:18" ht="15.75" customHeight="1" x14ac:dyDescent="0.2">
      <c r="A44" s="294">
        <v>38</v>
      </c>
      <c r="B44" s="296" t="s">
        <v>1200</v>
      </c>
      <c r="C44" s="296" t="s">
        <v>181</v>
      </c>
      <c r="D44" s="296" t="s">
        <v>170</v>
      </c>
      <c r="E44" s="294" t="s">
        <v>26</v>
      </c>
      <c r="F44" s="297">
        <v>39117</v>
      </c>
      <c r="G44" s="38" t="s">
        <v>17</v>
      </c>
      <c r="H44" s="296" t="s">
        <v>1199</v>
      </c>
      <c r="I44" s="294">
        <v>10</v>
      </c>
      <c r="J44" s="295" t="s">
        <v>826</v>
      </c>
      <c r="K44" s="13"/>
      <c r="L44" s="292">
        <v>0</v>
      </c>
      <c r="M44" s="292">
        <v>0</v>
      </c>
      <c r="N44" s="292">
        <v>0</v>
      </c>
      <c r="O44" s="292">
        <v>0</v>
      </c>
      <c r="P44" s="292">
        <v>1</v>
      </c>
      <c r="Q44" s="291">
        <f t="shared" si="0"/>
        <v>1</v>
      </c>
      <c r="R44" s="229">
        <f t="shared" si="1"/>
        <v>2.8571428571428572</v>
      </c>
    </row>
    <row r="45" spans="1:18" ht="15.75" customHeight="1" x14ac:dyDescent="0.2">
      <c r="A45" s="294">
        <v>39</v>
      </c>
      <c r="B45" s="54" t="s">
        <v>300</v>
      </c>
      <c r="C45" s="54" t="s">
        <v>1198</v>
      </c>
      <c r="D45" s="54" t="s">
        <v>557</v>
      </c>
      <c r="E45" s="40" t="s">
        <v>26</v>
      </c>
      <c r="F45" s="55">
        <v>39344</v>
      </c>
      <c r="G45" s="38" t="s">
        <v>17</v>
      </c>
      <c r="H45" s="83" t="s">
        <v>580</v>
      </c>
      <c r="I45" s="294">
        <v>10</v>
      </c>
      <c r="J45" s="293" t="s">
        <v>828</v>
      </c>
      <c r="K45" s="13"/>
      <c r="L45" s="292">
        <v>0</v>
      </c>
      <c r="M45" s="292">
        <v>0</v>
      </c>
      <c r="N45" s="292">
        <v>0</v>
      </c>
      <c r="O45" s="292">
        <v>0</v>
      </c>
      <c r="P45" s="292">
        <v>1</v>
      </c>
      <c r="Q45" s="291">
        <f t="shared" si="0"/>
        <v>1</v>
      </c>
      <c r="R45" s="229">
        <f t="shared" si="1"/>
        <v>2.8571428571428572</v>
      </c>
    </row>
    <row r="46" spans="1:18" ht="15.75" customHeight="1" x14ac:dyDescent="0.2">
      <c r="A46" s="294">
        <v>40</v>
      </c>
      <c r="B46" s="54" t="s">
        <v>1197</v>
      </c>
      <c r="C46" s="54" t="s">
        <v>805</v>
      </c>
      <c r="D46" s="54" t="s">
        <v>32</v>
      </c>
      <c r="E46" s="294" t="s">
        <v>33</v>
      </c>
      <c r="F46" s="55">
        <v>39000</v>
      </c>
      <c r="G46" s="38" t="s">
        <v>17</v>
      </c>
      <c r="H46" s="54" t="s">
        <v>430</v>
      </c>
      <c r="I46" s="294">
        <v>10</v>
      </c>
      <c r="J46" s="293" t="s">
        <v>1051</v>
      </c>
      <c r="K46" s="13"/>
      <c r="L46" s="292">
        <v>0</v>
      </c>
      <c r="M46" s="292">
        <v>0</v>
      </c>
      <c r="N46" s="292">
        <v>0</v>
      </c>
      <c r="O46" s="292">
        <v>0</v>
      </c>
      <c r="P46" s="292">
        <v>1</v>
      </c>
      <c r="Q46" s="291">
        <f t="shared" si="0"/>
        <v>1</v>
      </c>
      <c r="R46" s="229">
        <f t="shared" si="1"/>
        <v>2.8571428571428572</v>
      </c>
    </row>
    <row r="47" spans="1:18" ht="15.75" customHeight="1" x14ac:dyDescent="0.2">
      <c r="A47" s="294">
        <v>41</v>
      </c>
      <c r="B47" s="300" t="s">
        <v>1196</v>
      </c>
      <c r="C47" s="300" t="s">
        <v>63</v>
      </c>
      <c r="D47" s="300" t="s">
        <v>208</v>
      </c>
      <c r="E47" s="294" t="s">
        <v>33</v>
      </c>
      <c r="F47" s="297">
        <v>39205</v>
      </c>
      <c r="G47" s="38" t="s">
        <v>17</v>
      </c>
      <c r="H47" s="300" t="s">
        <v>421</v>
      </c>
      <c r="I47" s="294">
        <v>10</v>
      </c>
      <c r="J47" s="299" t="s">
        <v>584</v>
      </c>
      <c r="K47" s="18"/>
      <c r="L47" s="291">
        <v>0</v>
      </c>
      <c r="M47" s="291">
        <v>0</v>
      </c>
      <c r="N47" s="291">
        <v>0</v>
      </c>
      <c r="O47" s="291">
        <v>0</v>
      </c>
      <c r="P47" s="291">
        <v>0</v>
      </c>
      <c r="Q47" s="291">
        <f t="shared" si="0"/>
        <v>0</v>
      </c>
      <c r="R47" s="229">
        <f t="shared" si="1"/>
        <v>0</v>
      </c>
    </row>
    <row r="48" spans="1:18" ht="15.75" customHeight="1" x14ac:dyDescent="0.2">
      <c r="A48" s="294">
        <v>42</v>
      </c>
      <c r="B48" s="296" t="s">
        <v>1195</v>
      </c>
      <c r="C48" s="296" t="s">
        <v>649</v>
      </c>
      <c r="D48" s="296" t="s">
        <v>1194</v>
      </c>
      <c r="E48" s="298" t="s">
        <v>26</v>
      </c>
      <c r="F48" s="297">
        <v>39046</v>
      </c>
      <c r="G48" s="38" t="s">
        <v>17</v>
      </c>
      <c r="H48" s="296" t="s">
        <v>428</v>
      </c>
      <c r="I48" s="294">
        <v>10</v>
      </c>
      <c r="J48" s="295" t="s">
        <v>603</v>
      </c>
      <c r="K48" s="13"/>
      <c r="L48" s="292">
        <v>0</v>
      </c>
      <c r="M48" s="292">
        <v>0</v>
      </c>
      <c r="N48" s="292">
        <v>0</v>
      </c>
      <c r="O48" s="292">
        <v>0</v>
      </c>
      <c r="P48" s="292">
        <v>0</v>
      </c>
      <c r="Q48" s="291">
        <f t="shared" si="0"/>
        <v>0</v>
      </c>
      <c r="R48" s="229">
        <f t="shared" si="1"/>
        <v>0</v>
      </c>
    </row>
    <row r="49" spans="1:18" ht="15.75" customHeight="1" x14ac:dyDescent="0.2">
      <c r="A49" s="294">
        <v>43</v>
      </c>
      <c r="B49" s="54" t="s">
        <v>331</v>
      </c>
      <c r="C49" s="54" t="s">
        <v>123</v>
      </c>
      <c r="D49" s="54" t="s">
        <v>1193</v>
      </c>
      <c r="E49" s="40" t="s">
        <v>33</v>
      </c>
      <c r="F49" s="55">
        <v>38848</v>
      </c>
      <c r="G49" s="38" t="s">
        <v>17</v>
      </c>
      <c r="H49" s="83" t="s">
        <v>580</v>
      </c>
      <c r="I49" s="294">
        <v>10</v>
      </c>
      <c r="J49" s="293" t="s">
        <v>828</v>
      </c>
      <c r="K49" s="13"/>
      <c r="L49" s="292">
        <v>0</v>
      </c>
      <c r="M49" s="292">
        <v>0</v>
      </c>
      <c r="N49" s="292">
        <v>0</v>
      </c>
      <c r="O49" s="292">
        <v>0</v>
      </c>
      <c r="P49" s="292">
        <v>0</v>
      </c>
      <c r="Q49" s="291">
        <f t="shared" si="0"/>
        <v>0</v>
      </c>
      <c r="R49" s="229">
        <f t="shared" si="1"/>
        <v>0</v>
      </c>
    </row>
    <row r="50" spans="1:18" ht="15.75" customHeight="1" x14ac:dyDescent="0.2">
      <c r="L50" s="22"/>
      <c r="M50" s="22"/>
      <c r="N50" s="22"/>
      <c r="O50" s="22"/>
      <c r="P50" s="22"/>
      <c r="Q50" s="22"/>
    </row>
  </sheetData>
  <dataValidations count="2">
    <dataValidation type="list" allowBlank="1" sqref="C4">
      <formula1>"4,5,6,7,8,9,10,11"</formula1>
    </dataValidation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44"/>
  <sheetViews>
    <sheetView zoomScaleNormal="100" workbookViewId="0">
      <selection activeCell="H9" sqref="H9"/>
    </sheetView>
  </sheetViews>
  <sheetFormatPr defaultColWidth="12.5703125" defaultRowHeight="15.75" customHeight="1" x14ac:dyDescent="0.2"/>
  <cols>
    <col min="1" max="1" width="4" customWidth="1"/>
    <col min="5" max="5" width="6.140625" customWidth="1"/>
    <col min="7" max="7" width="8.42578125" style="34" customWidth="1"/>
    <col min="8" max="8" width="21.140625" customWidth="1"/>
    <col min="9" max="9" width="5.140625" customWidth="1"/>
    <col min="10" max="10" width="35.42578125" customWidth="1"/>
    <col min="11" max="11" width="17.7109375" customWidth="1"/>
    <col min="12" max="16" width="5.7109375" style="34" customWidth="1"/>
    <col min="18" max="18" width="12.5703125" style="223"/>
  </cols>
  <sheetData>
    <row r="1" spans="1:18" ht="12.75" x14ac:dyDescent="0.2">
      <c r="A1" s="8" t="s">
        <v>0</v>
      </c>
      <c r="B1" s="10" t="s">
        <v>22</v>
      </c>
      <c r="C1" s="10"/>
      <c r="D1" s="10"/>
      <c r="E1" s="10"/>
      <c r="F1" s="10"/>
      <c r="G1" s="10"/>
      <c r="H1" s="10"/>
      <c r="I1" s="10"/>
      <c r="J1" s="10"/>
      <c r="K1" s="353"/>
      <c r="L1" s="353"/>
      <c r="M1" s="353"/>
      <c r="N1" s="353"/>
      <c r="O1" s="353"/>
      <c r="P1" s="353"/>
    </row>
    <row r="2" spans="1:18" ht="12.75" x14ac:dyDescent="0.2">
      <c r="A2" s="10"/>
      <c r="B2" s="10" t="s">
        <v>2</v>
      </c>
      <c r="C2" s="354" t="s">
        <v>3</v>
      </c>
      <c r="D2" s="10" t="s">
        <v>0</v>
      </c>
      <c r="E2" s="10"/>
      <c r="F2" s="10"/>
      <c r="G2" s="10"/>
      <c r="H2" s="10"/>
      <c r="I2" s="10"/>
      <c r="J2" s="10"/>
      <c r="K2" s="353"/>
      <c r="L2" s="353"/>
      <c r="M2" s="353"/>
      <c r="N2" s="353"/>
      <c r="O2" s="353"/>
      <c r="P2" s="353"/>
    </row>
    <row r="3" spans="1:18" ht="12.75" x14ac:dyDescent="0.2">
      <c r="A3" s="10"/>
      <c r="B3" s="10" t="s">
        <v>4</v>
      </c>
      <c r="C3" s="10" t="s">
        <v>5</v>
      </c>
      <c r="D3" s="10"/>
      <c r="E3" s="10"/>
      <c r="F3" s="10"/>
      <c r="G3" s="10"/>
      <c r="H3" s="10"/>
      <c r="I3" s="10"/>
      <c r="J3" s="10"/>
      <c r="K3" s="353"/>
      <c r="L3" s="353"/>
      <c r="M3" s="353"/>
      <c r="N3" s="353"/>
      <c r="O3" s="353"/>
      <c r="P3" s="353"/>
    </row>
    <row r="4" spans="1:18" ht="12.75" x14ac:dyDescent="0.2">
      <c r="A4" s="10"/>
      <c r="B4" s="10" t="s">
        <v>6</v>
      </c>
      <c r="C4" s="10">
        <v>11</v>
      </c>
      <c r="D4" s="10"/>
      <c r="E4" s="10"/>
      <c r="F4" s="10"/>
      <c r="G4" s="10"/>
      <c r="H4" s="10"/>
      <c r="I4" s="10"/>
      <c r="J4" s="10"/>
      <c r="K4" s="353"/>
      <c r="L4" s="353"/>
      <c r="M4" s="353"/>
      <c r="N4" s="353"/>
      <c r="O4" s="353"/>
      <c r="P4" s="353"/>
    </row>
    <row r="5" spans="1:18" ht="12.75" x14ac:dyDescent="0.2">
      <c r="A5" s="10"/>
      <c r="B5" s="10" t="s">
        <v>7</v>
      </c>
      <c r="C5" s="10">
        <v>35</v>
      </c>
      <c r="D5" s="10"/>
      <c r="E5" s="10"/>
      <c r="F5" s="11"/>
      <c r="G5" s="10"/>
      <c r="H5" s="10"/>
      <c r="I5" s="10"/>
      <c r="J5" s="10"/>
      <c r="K5" s="353"/>
      <c r="L5" s="353"/>
      <c r="M5" s="353"/>
      <c r="N5" s="353"/>
      <c r="O5" s="353"/>
      <c r="P5" s="353"/>
    </row>
    <row r="6" spans="1:18" s="17" customFormat="1" ht="12.75" x14ac:dyDescent="0.2">
      <c r="A6" s="19" t="s">
        <v>11</v>
      </c>
      <c r="B6" s="19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6</v>
      </c>
      <c r="J6" s="19" t="s">
        <v>19</v>
      </c>
      <c r="K6" s="19" t="s">
        <v>20</v>
      </c>
      <c r="L6" s="333">
        <v>1</v>
      </c>
      <c r="M6" s="333">
        <v>2</v>
      </c>
      <c r="N6" s="333">
        <v>3</v>
      </c>
      <c r="O6" s="333">
        <v>4</v>
      </c>
      <c r="P6" s="333">
        <v>5</v>
      </c>
      <c r="Q6" s="333" t="s">
        <v>21</v>
      </c>
      <c r="R6" s="230" t="s">
        <v>23</v>
      </c>
    </row>
    <row r="7" spans="1:18" x14ac:dyDescent="0.2">
      <c r="A7" s="294">
        <v>1</v>
      </c>
      <c r="B7" s="300" t="s">
        <v>1294</v>
      </c>
      <c r="C7" s="302" t="s">
        <v>574</v>
      </c>
      <c r="D7" s="300" t="s">
        <v>302</v>
      </c>
      <c r="E7" s="294" t="s">
        <v>26</v>
      </c>
      <c r="F7" s="297">
        <v>38694</v>
      </c>
      <c r="G7" s="335" t="s">
        <v>17</v>
      </c>
      <c r="H7" s="341" t="s">
        <v>1164</v>
      </c>
      <c r="I7" s="346">
        <v>11</v>
      </c>
      <c r="J7" s="339" t="s">
        <v>1260</v>
      </c>
      <c r="K7" s="110" t="s">
        <v>1192</v>
      </c>
      <c r="L7" s="33">
        <v>3</v>
      </c>
      <c r="M7" s="33">
        <v>3</v>
      </c>
      <c r="N7" s="33">
        <v>6</v>
      </c>
      <c r="O7" s="33">
        <v>4</v>
      </c>
      <c r="P7" s="33">
        <v>3</v>
      </c>
      <c r="Q7" s="13">
        <f t="shared" ref="Q7:Q44" si="0">SUM(L7+M7+N7+O7+P7)</f>
        <v>19</v>
      </c>
      <c r="R7" s="229">
        <f t="shared" ref="R7:R44" si="1">Q7*100/35</f>
        <v>54.285714285714285</v>
      </c>
    </row>
    <row r="8" spans="1:18" x14ac:dyDescent="0.2">
      <c r="A8" s="294">
        <v>2</v>
      </c>
      <c r="B8" s="300" t="s">
        <v>529</v>
      </c>
      <c r="C8" s="302" t="s">
        <v>118</v>
      </c>
      <c r="D8" s="300" t="s">
        <v>71</v>
      </c>
      <c r="E8" s="352" t="s">
        <v>33</v>
      </c>
      <c r="F8" s="297">
        <v>38511</v>
      </c>
      <c r="G8" s="335" t="s">
        <v>17</v>
      </c>
      <c r="H8" s="341" t="s">
        <v>1164</v>
      </c>
      <c r="I8" s="346">
        <v>11</v>
      </c>
      <c r="J8" s="339" t="s">
        <v>1260</v>
      </c>
      <c r="K8" s="110" t="s">
        <v>1191</v>
      </c>
      <c r="L8" s="33">
        <v>0</v>
      </c>
      <c r="M8" s="33">
        <v>0</v>
      </c>
      <c r="N8" s="33">
        <v>7</v>
      </c>
      <c r="O8" s="33">
        <v>4</v>
      </c>
      <c r="P8" s="33">
        <v>7</v>
      </c>
      <c r="Q8" s="13">
        <f t="shared" si="0"/>
        <v>18</v>
      </c>
      <c r="R8" s="229">
        <f t="shared" si="1"/>
        <v>51.428571428571431</v>
      </c>
    </row>
    <row r="9" spans="1:18" x14ac:dyDescent="0.2">
      <c r="A9" s="294">
        <v>3</v>
      </c>
      <c r="B9" s="300" t="s">
        <v>1293</v>
      </c>
      <c r="C9" s="302" t="s">
        <v>1292</v>
      </c>
      <c r="D9" s="300" t="s">
        <v>53</v>
      </c>
      <c r="E9" s="352" t="s">
        <v>33</v>
      </c>
      <c r="F9" s="297">
        <v>38603</v>
      </c>
      <c r="G9" s="335" t="s">
        <v>17</v>
      </c>
      <c r="H9" s="341" t="s">
        <v>1164</v>
      </c>
      <c r="I9" s="346">
        <v>11</v>
      </c>
      <c r="J9" s="339" t="s">
        <v>1260</v>
      </c>
      <c r="K9" s="110" t="s">
        <v>1191</v>
      </c>
      <c r="L9" s="33">
        <v>0</v>
      </c>
      <c r="M9" s="33">
        <v>0</v>
      </c>
      <c r="N9" s="33">
        <v>7</v>
      </c>
      <c r="O9" s="33">
        <v>4</v>
      </c>
      <c r="P9" s="33">
        <v>7</v>
      </c>
      <c r="Q9" s="13">
        <f t="shared" si="0"/>
        <v>18</v>
      </c>
      <c r="R9" s="229">
        <f t="shared" si="1"/>
        <v>51.428571428571431</v>
      </c>
    </row>
    <row r="10" spans="1:18" x14ac:dyDescent="0.2">
      <c r="A10" s="294">
        <v>4</v>
      </c>
      <c r="B10" s="300" t="s">
        <v>1286</v>
      </c>
      <c r="C10" s="302" t="s">
        <v>169</v>
      </c>
      <c r="D10" s="300" t="s">
        <v>192</v>
      </c>
      <c r="E10" s="352" t="s">
        <v>26</v>
      </c>
      <c r="F10" s="297">
        <v>38816</v>
      </c>
      <c r="G10" s="335" t="s">
        <v>17</v>
      </c>
      <c r="H10" s="341" t="s">
        <v>1164</v>
      </c>
      <c r="I10" s="337">
        <v>11</v>
      </c>
      <c r="J10" s="339" t="s">
        <v>1201</v>
      </c>
      <c r="K10" s="13"/>
      <c r="L10" s="33">
        <v>2</v>
      </c>
      <c r="M10" s="33">
        <v>0</v>
      </c>
      <c r="N10" s="33">
        <v>6</v>
      </c>
      <c r="O10" s="33">
        <v>3</v>
      </c>
      <c r="P10" s="33">
        <v>4</v>
      </c>
      <c r="Q10" s="13">
        <f t="shared" si="0"/>
        <v>15</v>
      </c>
      <c r="R10" s="229">
        <f t="shared" si="1"/>
        <v>42.857142857142854</v>
      </c>
    </row>
    <row r="11" spans="1:18" ht="16.5" customHeight="1" x14ac:dyDescent="0.25">
      <c r="A11" s="294">
        <v>5</v>
      </c>
      <c r="B11" s="300" t="s">
        <v>1291</v>
      </c>
      <c r="C11" s="302" t="s">
        <v>784</v>
      </c>
      <c r="D11" s="300" t="s">
        <v>315</v>
      </c>
      <c r="E11" s="294" t="s">
        <v>33</v>
      </c>
      <c r="F11" s="297">
        <v>38573</v>
      </c>
      <c r="G11" s="335" t="s">
        <v>17</v>
      </c>
      <c r="H11" s="351" t="s">
        <v>1164</v>
      </c>
      <c r="I11" s="350">
        <v>11</v>
      </c>
      <c r="J11" s="349" t="s">
        <v>1260</v>
      </c>
      <c r="K11" s="13"/>
      <c r="L11" s="33">
        <v>0</v>
      </c>
      <c r="M11" s="33">
        <v>0</v>
      </c>
      <c r="N11" s="33">
        <v>5</v>
      </c>
      <c r="O11" s="33">
        <v>2</v>
      </c>
      <c r="P11" s="33">
        <v>7</v>
      </c>
      <c r="Q11" s="13">
        <f t="shared" si="0"/>
        <v>14</v>
      </c>
      <c r="R11" s="229">
        <f t="shared" si="1"/>
        <v>40</v>
      </c>
    </row>
    <row r="12" spans="1:18" x14ac:dyDescent="0.2">
      <c r="A12" s="294">
        <v>6</v>
      </c>
      <c r="B12" s="339" t="s">
        <v>1290</v>
      </c>
      <c r="C12" s="339" t="s">
        <v>359</v>
      </c>
      <c r="D12" s="339" t="s">
        <v>302</v>
      </c>
      <c r="E12" s="340" t="s">
        <v>26</v>
      </c>
      <c r="F12" s="297">
        <v>38575</v>
      </c>
      <c r="G12" s="335" t="s">
        <v>17</v>
      </c>
      <c r="H12" s="339" t="s">
        <v>423</v>
      </c>
      <c r="I12" s="294">
        <v>11</v>
      </c>
      <c r="J12" s="339" t="s">
        <v>1168</v>
      </c>
      <c r="K12" s="13"/>
      <c r="L12" s="33">
        <v>5</v>
      </c>
      <c r="M12" s="33">
        <v>0</v>
      </c>
      <c r="N12" s="33">
        <v>7</v>
      </c>
      <c r="O12" s="33">
        <v>2</v>
      </c>
      <c r="P12" s="33">
        <v>0</v>
      </c>
      <c r="Q12" s="13">
        <f t="shared" si="0"/>
        <v>14</v>
      </c>
      <c r="R12" s="229">
        <f t="shared" si="1"/>
        <v>40</v>
      </c>
    </row>
    <row r="13" spans="1:18" x14ac:dyDescent="0.2">
      <c r="A13" s="294">
        <v>7</v>
      </c>
      <c r="B13" s="339" t="s">
        <v>1289</v>
      </c>
      <c r="C13" s="339" t="s">
        <v>508</v>
      </c>
      <c r="D13" s="339" t="s">
        <v>201</v>
      </c>
      <c r="E13" s="294" t="s">
        <v>26</v>
      </c>
      <c r="F13" s="297">
        <v>38376</v>
      </c>
      <c r="G13" s="335" t="s">
        <v>17</v>
      </c>
      <c r="H13" s="339" t="s">
        <v>423</v>
      </c>
      <c r="I13" s="294">
        <v>11</v>
      </c>
      <c r="J13" s="339" t="s">
        <v>1168</v>
      </c>
      <c r="K13" s="13"/>
      <c r="L13" s="33">
        <v>7</v>
      </c>
      <c r="M13" s="33">
        <v>0</v>
      </c>
      <c r="N13" s="33">
        <v>6</v>
      </c>
      <c r="O13" s="33">
        <v>0</v>
      </c>
      <c r="P13" s="33">
        <v>0</v>
      </c>
      <c r="Q13" s="13">
        <f t="shared" si="0"/>
        <v>13</v>
      </c>
      <c r="R13" s="229">
        <f t="shared" si="1"/>
        <v>37.142857142857146</v>
      </c>
    </row>
    <row r="14" spans="1:18" x14ac:dyDescent="0.2">
      <c r="A14" s="294">
        <v>8</v>
      </c>
      <c r="B14" s="300" t="s">
        <v>1288</v>
      </c>
      <c r="C14" s="302" t="s">
        <v>123</v>
      </c>
      <c r="D14" s="300" t="s">
        <v>875</v>
      </c>
      <c r="E14" s="294" t="s">
        <v>33</v>
      </c>
      <c r="F14" s="297">
        <v>38536</v>
      </c>
      <c r="G14" s="335" t="s">
        <v>17</v>
      </c>
      <c r="H14" s="341" t="s">
        <v>1164</v>
      </c>
      <c r="I14" s="346">
        <v>11</v>
      </c>
      <c r="J14" s="339" t="s">
        <v>1260</v>
      </c>
      <c r="K14" s="13"/>
      <c r="L14" s="33">
        <v>0</v>
      </c>
      <c r="M14" s="33">
        <v>0</v>
      </c>
      <c r="N14" s="33">
        <v>6</v>
      </c>
      <c r="O14" s="33">
        <v>0</v>
      </c>
      <c r="P14" s="33">
        <v>7</v>
      </c>
      <c r="Q14" s="13">
        <f t="shared" si="0"/>
        <v>13</v>
      </c>
      <c r="R14" s="229">
        <f t="shared" si="1"/>
        <v>37.142857142857146</v>
      </c>
    </row>
    <row r="15" spans="1:18" x14ac:dyDescent="0.2">
      <c r="A15" s="294">
        <v>9</v>
      </c>
      <c r="B15" s="339" t="s">
        <v>1287</v>
      </c>
      <c r="C15" s="339" t="s">
        <v>804</v>
      </c>
      <c r="D15" s="339" t="s">
        <v>38</v>
      </c>
      <c r="E15" s="340" t="s">
        <v>26</v>
      </c>
      <c r="F15" s="297">
        <v>38590</v>
      </c>
      <c r="G15" s="335" t="s">
        <v>17</v>
      </c>
      <c r="H15" s="339" t="s">
        <v>423</v>
      </c>
      <c r="I15" s="294">
        <v>11</v>
      </c>
      <c r="J15" s="339" t="s">
        <v>1168</v>
      </c>
      <c r="K15" s="13"/>
      <c r="L15" s="33">
        <v>5</v>
      </c>
      <c r="M15" s="33">
        <v>0</v>
      </c>
      <c r="N15" s="33">
        <v>6</v>
      </c>
      <c r="O15" s="33">
        <v>0</v>
      </c>
      <c r="P15" s="33">
        <v>0</v>
      </c>
      <c r="Q15" s="13">
        <f t="shared" si="0"/>
        <v>11</v>
      </c>
      <c r="R15" s="229">
        <f t="shared" si="1"/>
        <v>31.428571428571427</v>
      </c>
    </row>
    <row r="16" spans="1:18" x14ac:dyDescent="0.2">
      <c r="A16" s="294">
        <v>10</v>
      </c>
      <c r="B16" s="300" t="s">
        <v>1286</v>
      </c>
      <c r="C16" s="302" t="s">
        <v>24</v>
      </c>
      <c r="D16" s="300" t="s">
        <v>632</v>
      </c>
      <c r="E16" s="294" t="s">
        <v>26</v>
      </c>
      <c r="F16" s="297">
        <v>38831</v>
      </c>
      <c r="G16" s="335" t="s">
        <v>17</v>
      </c>
      <c r="H16" s="341" t="s">
        <v>1164</v>
      </c>
      <c r="I16" s="346">
        <v>11</v>
      </c>
      <c r="J16" s="339" t="s">
        <v>1260</v>
      </c>
      <c r="K16" s="13"/>
      <c r="L16" s="33">
        <v>0</v>
      </c>
      <c r="M16" s="33">
        <v>0</v>
      </c>
      <c r="N16" s="33">
        <v>6</v>
      </c>
      <c r="O16" s="33">
        <v>1</v>
      </c>
      <c r="P16" s="33">
        <v>3</v>
      </c>
      <c r="Q16" s="13">
        <f t="shared" si="0"/>
        <v>10</v>
      </c>
      <c r="R16" s="229">
        <f t="shared" si="1"/>
        <v>28.571428571428573</v>
      </c>
    </row>
    <row r="17" spans="1:18" x14ac:dyDescent="0.2">
      <c r="A17" s="294">
        <v>11</v>
      </c>
      <c r="B17" s="339" t="s">
        <v>1285</v>
      </c>
      <c r="C17" s="339" t="s">
        <v>24</v>
      </c>
      <c r="D17" s="339" t="s">
        <v>1284</v>
      </c>
      <c r="E17" s="340" t="s">
        <v>26</v>
      </c>
      <c r="F17" s="297">
        <v>38668</v>
      </c>
      <c r="G17" s="335" t="s">
        <v>17</v>
      </c>
      <c r="H17" s="339" t="s">
        <v>423</v>
      </c>
      <c r="I17" s="294">
        <v>11</v>
      </c>
      <c r="J17" s="339" t="s">
        <v>1168</v>
      </c>
      <c r="K17" s="13"/>
      <c r="L17" s="33">
        <v>0</v>
      </c>
      <c r="M17" s="33">
        <v>0</v>
      </c>
      <c r="N17" s="33">
        <v>6</v>
      </c>
      <c r="O17" s="33">
        <v>2</v>
      </c>
      <c r="P17" s="33">
        <v>2</v>
      </c>
      <c r="Q17" s="13">
        <f t="shared" si="0"/>
        <v>10</v>
      </c>
      <c r="R17" s="229">
        <f t="shared" si="1"/>
        <v>28.571428571428573</v>
      </c>
    </row>
    <row r="18" spans="1:18" x14ac:dyDescent="0.2">
      <c r="A18" s="294">
        <v>12</v>
      </c>
      <c r="B18" s="300" t="s">
        <v>257</v>
      </c>
      <c r="C18" s="302" t="s">
        <v>358</v>
      </c>
      <c r="D18" s="300" t="s">
        <v>75</v>
      </c>
      <c r="E18" s="294" t="s">
        <v>33</v>
      </c>
      <c r="F18" s="297">
        <v>38638</v>
      </c>
      <c r="G18" s="335" t="s">
        <v>17</v>
      </c>
      <c r="H18" s="341" t="s">
        <v>1164</v>
      </c>
      <c r="I18" s="346">
        <v>11</v>
      </c>
      <c r="J18" s="339" t="s">
        <v>1283</v>
      </c>
      <c r="K18" s="13"/>
      <c r="L18" s="33">
        <v>3</v>
      </c>
      <c r="M18" s="33">
        <v>6</v>
      </c>
      <c r="N18" s="33">
        <v>0</v>
      </c>
      <c r="O18" s="33">
        <v>0</v>
      </c>
      <c r="P18" s="33">
        <v>0</v>
      </c>
      <c r="Q18" s="13">
        <f t="shared" si="0"/>
        <v>9</v>
      </c>
      <c r="R18" s="229">
        <f t="shared" si="1"/>
        <v>25.714285714285715</v>
      </c>
    </row>
    <row r="19" spans="1:18" x14ac:dyDescent="0.2">
      <c r="A19" s="294">
        <v>13</v>
      </c>
      <c r="B19" s="300" t="s">
        <v>1282</v>
      </c>
      <c r="C19" s="302" t="s">
        <v>343</v>
      </c>
      <c r="D19" s="300" t="s">
        <v>55</v>
      </c>
      <c r="E19" s="294" t="s">
        <v>33</v>
      </c>
      <c r="F19" s="297">
        <v>38637</v>
      </c>
      <c r="G19" s="335" t="s">
        <v>17</v>
      </c>
      <c r="H19" s="341" t="s">
        <v>1164</v>
      </c>
      <c r="I19" s="346">
        <v>11</v>
      </c>
      <c r="J19" s="339" t="s">
        <v>1260</v>
      </c>
      <c r="K19" s="13"/>
      <c r="L19" s="33">
        <v>0</v>
      </c>
      <c r="M19" s="33">
        <v>0</v>
      </c>
      <c r="N19" s="33">
        <v>0</v>
      </c>
      <c r="O19" s="33">
        <v>1</v>
      </c>
      <c r="P19" s="33">
        <v>7</v>
      </c>
      <c r="Q19" s="13">
        <f t="shared" si="0"/>
        <v>8</v>
      </c>
      <c r="R19" s="229">
        <f t="shared" si="1"/>
        <v>22.857142857142858</v>
      </c>
    </row>
    <row r="20" spans="1:18" ht="31.5" x14ac:dyDescent="0.25">
      <c r="A20" s="294">
        <v>14</v>
      </c>
      <c r="B20" s="348" t="s">
        <v>1281</v>
      </c>
      <c r="C20" s="348" t="s">
        <v>1280</v>
      </c>
      <c r="D20" s="348" t="s">
        <v>400</v>
      </c>
      <c r="E20" s="347" t="s">
        <v>1121</v>
      </c>
      <c r="F20" s="297">
        <v>38729</v>
      </c>
      <c r="G20" s="335" t="s">
        <v>17</v>
      </c>
      <c r="H20" s="336" t="s">
        <v>1041</v>
      </c>
      <c r="I20" s="337">
        <v>11</v>
      </c>
      <c r="J20" s="336" t="s">
        <v>1170</v>
      </c>
      <c r="K20" s="13"/>
      <c r="L20" s="33">
        <v>0</v>
      </c>
      <c r="M20" s="33">
        <v>0</v>
      </c>
      <c r="N20" s="33">
        <v>6</v>
      </c>
      <c r="O20" s="33">
        <v>1</v>
      </c>
      <c r="P20" s="33">
        <v>1</v>
      </c>
      <c r="Q20" s="13">
        <f t="shared" si="0"/>
        <v>8</v>
      </c>
      <c r="R20" s="229">
        <f t="shared" si="1"/>
        <v>22.857142857142858</v>
      </c>
    </row>
    <row r="21" spans="1:18" ht="31.5" x14ac:dyDescent="0.25">
      <c r="A21" s="294">
        <v>15</v>
      </c>
      <c r="B21" s="348" t="s">
        <v>1279</v>
      </c>
      <c r="C21" s="348" t="s">
        <v>1278</v>
      </c>
      <c r="D21" s="348" t="s">
        <v>82</v>
      </c>
      <c r="E21" s="347" t="s">
        <v>1122</v>
      </c>
      <c r="F21" s="297">
        <v>38834</v>
      </c>
      <c r="G21" s="335" t="s">
        <v>17</v>
      </c>
      <c r="H21" s="336" t="s">
        <v>1041</v>
      </c>
      <c r="I21" s="337">
        <v>11</v>
      </c>
      <c r="J21" s="336" t="s">
        <v>1170</v>
      </c>
      <c r="K21" s="13"/>
      <c r="L21" s="33">
        <v>0</v>
      </c>
      <c r="M21" s="33">
        <v>0</v>
      </c>
      <c r="N21" s="33">
        <v>6</v>
      </c>
      <c r="O21" s="33">
        <v>0</v>
      </c>
      <c r="P21" s="33">
        <v>1</v>
      </c>
      <c r="Q21" s="13">
        <f t="shared" si="0"/>
        <v>7</v>
      </c>
      <c r="R21" s="229">
        <f t="shared" si="1"/>
        <v>20</v>
      </c>
    </row>
    <row r="22" spans="1:18" x14ac:dyDescent="0.2">
      <c r="A22" s="294">
        <v>16</v>
      </c>
      <c r="B22" s="342" t="s">
        <v>1277</v>
      </c>
      <c r="C22" s="341" t="s">
        <v>483</v>
      </c>
      <c r="D22" s="341" t="s">
        <v>960</v>
      </c>
      <c r="E22" s="340" t="s">
        <v>33</v>
      </c>
      <c r="F22" s="297">
        <v>38725</v>
      </c>
      <c r="G22" s="335" t="s">
        <v>17</v>
      </c>
      <c r="H22" s="339" t="s">
        <v>423</v>
      </c>
      <c r="I22" s="294">
        <v>11</v>
      </c>
      <c r="J22" s="338" t="s">
        <v>1248</v>
      </c>
      <c r="K22" s="13"/>
      <c r="L22" s="33">
        <v>3</v>
      </c>
      <c r="M22" s="33">
        <v>0</v>
      </c>
      <c r="N22" s="33">
        <v>2</v>
      </c>
      <c r="O22" s="33">
        <v>1</v>
      </c>
      <c r="P22" s="33">
        <v>1</v>
      </c>
      <c r="Q22" s="13">
        <f t="shared" si="0"/>
        <v>7</v>
      </c>
      <c r="R22" s="229">
        <f t="shared" si="1"/>
        <v>20</v>
      </c>
    </row>
    <row r="23" spans="1:18" x14ac:dyDescent="0.25">
      <c r="A23" s="294">
        <v>17</v>
      </c>
      <c r="B23" s="336" t="s">
        <v>1276</v>
      </c>
      <c r="C23" s="336" t="s">
        <v>1275</v>
      </c>
      <c r="D23" s="336" t="s">
        <v>220</v>
      </c>
      <c r="E23" s="336" t="s">
        <v>1121</v>
      </c>
      <c r="F23" s="297">
        <v>38433</v>
      </c>
      <c r="G23" s="335" t="s">
        <v>17</v>
      </c>
      <c r="H23" s="336" t="s">
        <v>1041</v>
      </c>
      <c r="I23" s="337">
        <v>11</v>
      </c>
      <c r="J23" s="336" t="s">
        <v>1170</v>
      </c>
      <c r="K23" s="13"/>
      <c r="L23" s="33">
        <v>0</v>
      </c>
      <c r="M23" s="33">
        <v>0</v>
      </c>
      <c r="N23" s="33">
        <v>7</v>
      </c>
      <c r="O23" s="33">
        <v>0</v>
      </c>
      <c r="P23" s="33">
        <v>0</v>
      </c>
      <c r="Q23" s="13">
        <f t="shared" si="0"/>
        <v>7</v>
      </c>
      <c r="R23" s="229">
        <f t="shared" si="1"/>
        <v>20</v>
      </c>
    </row>
    <row r="24" spans="1:18" x14ac:dyDescent="0.2">
      <c r="A24" s="294">
        <v>18</v>
      </c>
      <c r="B24" s="341" t="s">
        <v>1274</v>
      </c>
      <c r="C24" s="341" t="s">
        <v>1273</v>
      </c>
      <c r="D24" s="341" t="s">
        <v>55</v>
      </c>
      <c r="E24" s="340" t="s">
        <v>33</v>
      </c>
      <c r="F24" s="343">
        <v>38652</v>
      </c>
      <c r="G24" s="335" t="s">
        <v>17</v>
      </c>
      <c r="H24" s="341" t="s">
        <v>578</v>
      </c>
      <c r="I24" s="294">
        <v>11</v>
      </c>
      <c r="J24" s="341" t="s">
        <v>595</v>
      </c>
      <c r="K24" s="13"/>
      <c r="L24" s="33">
        <v>0</v>
      </c>
      <c r="M24" s="33">
        <v>0</v>
      </c>
      <c r="N24" s="33">
        <v>0</v>
      </c>
      <c r="O24" s="33">
        <v>0</v>
      </c>
      <c r="P24" s="33">
        <v>6</v>
      </c>
      <c r="Q24" s="13">
        <f t="shared" si="0"/>
        <v>6</v>
      </c>
      <c r="R24" s="229">
        <f t="shared" si="1"/>
        <v>17.142857142857142</v>
      </c>
    </row>
    <row r="25" spans="1:18" x14ac:dyDescent="0.2">
      <c r="A25" s="294">
        <v>19</v>
      </c>
      <c r="B25" s="342" t="s">
        <v>1272</v>
      </c>
      <c r="C25" s="341" t="s">
        <v>1271</v>
      </c>
      <c r="D25" s="341" t="s">
        <v>1202</v>
      </c>
      <c r="E25" s="340" t="s">
        <v>33</v>
      </c>
      <c r="F25" s="297">
        <v>38763</v>
      </c>
      <c r="G25" s="335" t="s">
        <v>17</v>
      </c>
      <c r="H25" s="339" t="s">
        <v>423</v>
      </c>
      <c r="I25" s="294">
        <v>11</v>
      </c>
      <c r="J25" s="338" t="s">
        <v>1248</v>
      </c>
      <c r="K25" s="13"/>
      <c r="L25" s="33">
        <v>0</v>
      </c>
      <c r="M25" s="33">
        <v>0</v>
      </c>
      <c r="N25" s="33">
        <v>0</v>
      </c>
      <c r="O25" s="33">
        <v>0</v>
      </c>
      <c r="P25" s="33">
        <v>6</v>
      </c>
      <c r="Q25" s="13">
        <f t="shared" si="0"/>
        <v>6</v>
      </c>
      <c r="R25" s="229">
        <f t="shared" si="1"/>
        <v>17.142857142857142</v>
      </c>
    </row>
    <row r="26" spans="1:18" x14ac:dyDescent="0.25">
      <c r="A26" s="294">
        <v>20</v>
      </c>
      <c r="B26" s="336" t="s">
        <v>1270</v>
      </c>
      <c r="C26" s="336" t="s">
        <v>1269</v>
      </c>
      <c r="D26" s="336" t="s">
        <v>192</v>
      </c>
      <c r="E26" s="336" t="s">
        <v>1122</v>
      </c>
      <c r="F26" s="297">
        <v>38571</v>
      </c>
      <c r="G26" s="335" t="s">
        <v>17</v>
      </c>
      <c r="H26" s="336" t="s">
        <v>1041</v>
      </c>
      <c r="I26" s="337">
        <v>11</v>
      </c>
      <c r="J26" s="336" t="s">
        <v>1170</v>
      </c>
      <c r="K26" s="13"/>
      <c r="L26" s="33">
        <v>0</v>
      </c>
      <c r="M26" s="33">
        <v>0</v>
      </c>
      <c r="N26" s="33">
        <v>6</v>
      </c>
      <c r="O26" s="33">
        <v>0</v>
      </c>
      <c r="P26" s="33">
        <v>0</v>
      </c>
      <c r="Q26" s="13">
        <f t="shared" si="0"/>
        <v>6</v>
      </c>
      <c r="R26" s="229">
        <f t="shared" si="1"/>
        <v>17.142857142857142</v>
      </c>
    </row>
    <row r="27" spans="1:18" x14ac:dyDescent="0.2">
      <c r="A27" s="294">
        <v>21</v>
      </c>
      <c r="B27" s="339" t="s">
        <v>1268</v>
      </c>
      <c r="C27" s="339" t="s">
        <v>24</v>
      </c>
      <c r="D27" s="339" t="s">
        <v>537</v>
      </c>
      <c r="E27" s="340" t="s">
        <v>26</v>
      </c>
      <c r="F27" s="297">
        <v>38692</v>
      </c>
      <c r="G27" s="335" t="s">
        <v>17</v>
      </c>
      <c r="H27" s="339" t="s">
        <v>423</v>
      </c>
      <c r="I27" s="294">
        <v>11</v>
      </c>
      <c r="J27" s="339" t="s">
        <v>1168</v>
      </c>
      <c r="K27" s="13"/>
      <c r="L27" s="33">
        <v>0</v>
      </c>
      <c r="M27" s="33">
        <v>5</v>
      </c>
      <c r="N27" s="33">
        <v>0</v>
      </c>
      <c r="O27" s="33">
        <v>0</v>
      </c>
      <c r="P27" s="33">
        <v>0</v>
      </c>
      <c r="Q27" s="13">
        <f t="shared" si="0"/>
        <v>5</v>
      </c>
      <c r="R27" s="229">
        <f t="shared" si="1"/>
        <v>14.285714285714286</v>
      </c>
    </row>
    <row r="28" spans="1:18" x14ac:dyDescent="0.2">
      <c r="A28" s="294">
        <v>22</v>
      </c>
      <c r="B28" s="339" t="s">
        <v>997</v>
      </c>
      <c r="C28" s="339" t="s">
        <v>370</v>
      </c>
      <c r="D28" s="339" t="s">
        <v>71</v>
      </c>
      <c r="E28" s="340" t="s">
        <v>33</v>
      </c>
      <c r="F28" s="297">
        <v>38782</v>
      </c>
      <c r="G28" s="335" t="s">
        <v>17</v>
      </c>
      <c r="H28" s="339" t="s">
        <v>423</v>
      </c>
      <c r="I28" s="294">
        <v>11</v>
      </c>
      <c r="J28" s="339" t="s">
        <v>1168</v>
      </c>
      <c r="K28" s="13"/>
      <c r="L28" s="33">
        <v>3</v>
      </c>
      <c r="M28" s="33">
        <v>0</v>
      </c>
      <c r="N28" s="33">
        <v>0</v>
      </c>
      <c r="O28" s="33">
        <v>0</v>
      </c>
      <c r="P28" s="33">
        <v>0</v>
      </c>
      <c r="Q28" s="13">
        <f t="shared" si="0"/>
        <v>3</v>
      </c>
      <c r="R28" s="229">
        <f t="shared" si="1"/>
        <v>8.5714285714285712</v>
      </c>
    </row>
    <row r="29" spans="1:18" x14ac:dyDescent="0.2">
      <c r="A29" s="294">
        <v>23</v>
      </c>
      <c r="B29" s="342" t="s">
        <v>1267</v>
      </c>
      <c r="C29" s="341" t="s">
        <v>66</v>
      </c>
      <c r="D29" s="341" t="s">
        <v>972</v>
      </c>
      <c r="E29" s="340" t="s">
        <v>33</v>
      </c>
      <c r="F29" s="297">
        <v>38468</v>
      </c>
      <c r="G29" s="335" t="s">
        <v>17</v>
      </c>
      <c r="H29" s="339" t="s">
        <v>423</v>
      </c>
      <c r="I29" s="294">
        <v>11</v>
      </c>
      <c r="J29" s="338" t="s">
        <v>1248</v>
      </c>
      <c r="K29" s="13"/>
      <c r="L29" s="33">
        <v>0</v>
      </c>
      <c r="M29" s="33">
        <v>0</v>
      </c>
      <c r="N29" s="33">
        <v>0</v>
      </c>
      <c r="O29" s="33">
        <v>2</v>
      </c>
      <c r="P29" s="33">
        <v>0</v>
      </c>
      <c r="Q29" s="13">
        <f t="shared" si="0"/>
        <v>2</v>
      </c>
      <c r="R29" s="229">
        <f t="shared" si="1"/>
        <v>5.7142857142857144</v>
      </c>
    </row>
    <row r="30" spans="1:18" x14ac:dyDescent="0.2">
      <c r="A30" s="294">
        <v>24</v>
      </c>
      <c r="B30" s="341" t="s">
        <v>1266</v>
      </c>
      <c r="C30" s="341" t="s">
        <v>707</v>
      </c>
      <c r="D30" s="341" t="s">
        <v>144</v>
      </c>
      <c r="E30" s="340" t="s">
        <v>26</v>
      </c>
      <c r="F30" s="297">
        <v>38592</v>
      </c>
      <c r="G30" s="335" t="s">
        <v>17</v>
      </c>
      <c r="H30" s="341" t="s">
        <v>425</v>
      </c>
      <c r="I30" s="294">
        <v>11</v>
      </c>
      <c r="J30" s="341" t="s">
        <v>597</v>
      </c>
      <c r="K30" s="13"/>
      <c r="L30" s="33">
        <v>2</v>
      </c>
      <c r="M30" s="33">
        <v>0</v>
      </c>
      <c r="N30" s="33">
        <v>0</v>
      </c>
      <c r="O30" s="33">
        <v>0</v>
      </c>
      <c r="P30" s="33">
        <v>0</v>
      </c>
      <c r="Q30" s="13">
        <f t="shared" si="0"/>
        <v>2</v>
      </c>
      <c r="R30" s="229">
        <f t="shared" si="1"/>
        <v>5.7142857142857144</v>
      </c>
    </row>
    <row r="31" spans="1:18" x14ac:dyDescent="0.2">
      <c r="A31" s="294">
        <v>25</v>
      </c>
      <c r="B31" s="339" t="s">
        <v>867</v>
      </c>
      <c r="C31" s="339" t="s">
        <v>381</v>
      </c>
      <c r="D31" s="339" t="s">
        <v>632</v>
      </c>
      <c r="E31" s="340" t="s">
        <v>26</v>
      </c>
      <c r="F31" s="297">
        <v>38532</v>
      </c>
      <c r="G31" s="335" t="s">
        <v>17</v>
      </c>
      <c r="H31" s="339" t="s">
        <v>423</v>
      </c>
      <c r="I31" s="294">
        <v>11</v>
      </c>
      <c r="J31" s="339" t="s">
        <v>1168</v>
      </c>
      <c r="K31" s="13"/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13">
        <f t="shared" si="0"/>
        <v>0</v>
      </c>
      <c r="R31" s="229">
        <f t="shared" si="1"/>
        <v>0</v>
      </c>
    </row>
    <row r="32" spans="1:18" x14ac:dyDescent="0.2">
      <c r="A32" s="294">
        <v>26</v>
      </c>
      <c r="B32" s="342" t="s">
        <v>1265</v>
      </c>
      <c r="C32" s="341" t="s">
        <v>1264</v>
      </c>
      <c r="D32" s="341" t="s">
        <v>1263</v>
      </c>
      <c r="E32" s="340" t="s">
        <v>33</v>
      </c>
      <c r="F32" s="297">
        <v>38606</v>
      </c>
      <c r="G32" s="335" t="s">
        <v>17</v>
      </c>
      <c r="H32" s="339" t="s">
        <v>423</v>
      </c>
      <c r="I32" s="294">
        <v>11</v>
      </c>
      <c r="J32" s="338" t="s">
        <v>1248</v>
      </c>
      <c r="K32" s="13"/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13">
        <f t="shared" si="0"/>
        <v>0</v>
      </c>
      <c r="R32" s="229">
        <f t="shared" si="1"/>
        <v>0</v>
      </c>
    </row>
    <row r="33" spans="1:18" ht="15.75" customHeight="1" x14ac:dyDescent="0.2">
      <c r="A33" s="294">
        <v>27</v>
      </c>
      <c r="B33" s="341" t="s">
        <v>1262</v>
      </c>
      <c r="C33" s="341" t="s">
        <v>483</v>
      </c>
      <c r="D33" s="341" t="s">
        <v>32</v>
      </c>
      <c r="E33" s="340" t="s">
        <v>33</v>
      </c>
      <c r="F33" s="297">
        <v>38574</v>
      </c>
      <c r="G33" s="335" t="s">
        <v>17</v>
      </c>
      <c r="H33" s="341" t="s">
        <v>425</v>
      </c>
      <c r="I33" s="294">
        <v>11</v>
      </c>
      <c r="J33" s="341" t="s">
        <v>1169</v>
      </c>
      <c r="K33" s="13"/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13">
        <f t="shared" si="0"/>
        <v>0</v>
      </c>
      <c r="R33" s="229">
        <f t="shared" si="1"/>
        <v>0</v>
      </c>
    </row>
    <row r="34" spans="1:18" ht="15.75" customHeight="1" x14ac:dyDescent="0.2">
      <c r="A34" s="294">
        <v>28</v>
      </c>
      <c r="B34" s="300" t="s">
        <v>1261</v>
      </c>
      <c r="C34" s="302" t="s">
        <v>176</v>
      </c>
      <c r="D34" s="300" t="s">
        <v>373</v>
      </c>
      <c r="E34" s="294" t="s">
        <v>33</v>
      </c>
      <c r="F34" s="297">
        <v>38610</v>
      </c>
      <c r="G34" s="335" t="s">
        <v>17</v>
      </c>
      <c r="H34" s="341" t="s">
        <v>1164</v>
      </c>
      <c r="I34" s="346">
        <v>11</v>
      </c>
      <c r="J34" s="339" t="s">
        <v>1260</v>
      </c>
      <c r="K34" s="13"/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13">
        <f t="shared" si="0"/>
        <v>0</v>
      </c>
      <c r="R34" s="229">
        <f t="shared" si="1"/>
        <v>0</v>
      </c>
    </row>
    <row r="35" spans="1:18" ht="15.75" customHeight="1" x14ac:dyDescent="0.2">
      <c r="A35" s="294">
        <v>29</v>
      </c>
      <c r="B35" s="341" t="s">
        <v>516</v>
      </c>
      <c r="C35" s="341" t="s">
        <v>513</v>
      </c>
      <c r="D35" s="341" t="s">
        <v>857</v>
      </c>
      <c r="E35" s="340" t="s">
        <v>26</v>
      </c>
      <c r="F35" s="343">
        <v>38871</v>
      </c>
      <c r="G35" s="335" t="s">
        <v>17</v>
      </c>
      <c r="H35" s="341" t="s">
        <v>578</v>
      </c>
      <c r="I35" s="294">
        <v>11</v>
      </c>
      <c r="J35" s="341" t="s">
        <v>595</v>
      </c>
      <c r="K35" s="13"/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13">
        <f t="shared" si="0"/>
        <v>0</v>
      </c>
      <c r="R35" s="229">
        <f t="shared" si="1"/>
        <v>0</v>
      </c>
    </row>
    <row r="36" spans="1:18" ht="23.25" customHeight="1" x14ac:dyDescent="0.2">
      <c r="A36" s="294">
        <v>30</v>
      </c>
      <c r="B36" s="341" t="s">
        <v>1259</v>
      </c>
      <c r="C36" s="341" t="s">
        <v>1057</v>
      </c>
      <c r="D36" s="341" t="s">
        <v>32</v>
      </c>
      <c r="E36" s="340" t="s">
        <v>33</v>
      </c>
      <c r="F36" s="297">
        <v>38531</v>
      </c>
      <c r="G36" s="335" t="s">
        <v>17</v>
      </c>
      <c r="H36" s="341" t="s">
        <v>425</v>
      </c>
      <c r="I36" s="294">
        <v>11</v>
      </c>
      <c r="J36" s="341" t="s">
        <v>1169</v>
      </c>
      <c r="K36" s="13"/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13">
        <f t="shared" si="0"/>
        <v>0</v>
      </c>
      <c r="R36" s="229">
        <f t="shared" si="1"/>
        <v>0</v>
      </c>
    </row>
    <row r="37" spans="1:18" ht="15.75" customHeight="1" x14ac:dyDescent="0.2">
      <c r="A37" s="294">
        <v>31</v>
      </c>
      <c r="B37" s="339" t="s">
        <v>1258</v>
      </c>
      <c r="C37" s="339" t="s">
        <v>649</v>
      </c>
      <c r="D37" s="339" t="s">
        <v>1257</v>
      </c>
      <c r="E37" s="294" t="s">
        <v>26</v>
      </c>
      <c r="F37" s="297">
        <v>38759</v>
      </c>
      <c r="G37" s="335" t="s">
        <v>17</v>
      </c>
      <c r="H37" s="339" t="s">
        <v>423</v>
      </c>
      <c r="I37" s="294">
        <v>11</v>
      </c>
      <c r="J37" s="339" t="s">
        <v>1168</v>
      </c>
      <c r="K37" s="13"/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13">
        <f t="shared" si="0"/>
        <v>0</v>
      </c>
      <c r="R37" s="229">
        <f t="shared" si="1"/>
        <v>0</v>
      </c>
    </row>
    <row r="38" spans="1:18" x14ac:dyDescent="0.2">
      <c r="A38" s="294">
        <v>32</v>
      </c>
      <c r="B38" s="342" t="s">
        <v>1256</v>
      </c>
      <c r="C38" s="341" t="s">
        <v>951</v>
      </c>
      <c r="D38" s="341" t="s">
        <v>400</v>
      </c>
      <c r="E38" s="340" t="s">
        <v>33</v>
      </c>
      <c r="F38" s="297">
        <v>38594</v>
      </c>
      <c r="G38" s="335" t="s">
        <v>17</v>
      </c>
      <c r="H38" s="339" t="s">
        <v>423</v>
      </c>
      <c r="I38" s="294">
        <v>11</v>
      </c>
      <c r="J38" s="338" t="s">
        <v>1248</v>
      </c>
      <c r="K38" s="13"/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13">
        <f t="shared" si="0"/>
        <v>0</v>
      </c>
      <c r="R38" s="229">
        <f t="shared" si="1"/>
        <v>0</v>
      </c>
    </row>
    <row r="39" spans="1:18" x14ac:dyDescent="0.2">
      <c r="A39" s="294">
        <v>33</v>
      </c>
      <c r="B39" s="341" t="s">
        <v>997</v>
      </c>
      <c r="C39" s="341" t="s">
        <v>1255</v>
      </c>
      <c r="D39" s="341" t="s">
        <v>315</v>
      </c>
      <c r="E39" s="340" t="s">
        <v>33</v>
      </c>
      <c r="F39" s="343">
        <v>38579</v>
      </c>
      <c r="G39" s="335" t="s">
        <v>17</v>
      </c>
      <c r="H39" s="341" t="s">
        <v>428</v>
      </c>
      <c r="I39" s="337">
        <v>11</v>
      </c>
      <c r="J39" s="341" t="s">
        <v>603</v>
      </c>
      <c r="K39" s="13"/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13">
        <f t="shared" si="0"/>
        <v>0</v>
      </c>
      <c r="R39" s="229">
        <f t="shared" si="1"/>
        <v>0</v>
      </c>
    </row>
    <row r="40" spans="1:18" x14ac:dyDescent="0.25">
      <c r="A40" s="294">
        <v>34</v>
      </c>
      <c r="B40" s="54" t="s">
        <v>1254</v>
      </c>
      <c r="C40" s="54" t="s">
        <v>483</v>
      </c>
      <c r="D40" s="345" t="s">
        <v>85</v>
      </c>
      <c r="E40" s="40" t="s">
        <v>33</v>
      </c>
      <c r="F40" s="344">
        <v>38645</v>
      </c>
      <c r="G40" s="335" t="s">
        <v>17</v>
      </c>
      <c r="H40" s="54" t="s">
        <v>430</v>
      </c>
      <c r="I40" s="40">
        <v>11</v>
      </c>
      <c r="J40" s="54" t="s">
        <v>1253</v>
      </c>
      <c r="K40" s="13"/>
      <c r="L40" s="33">
        <v>0</v>
      </c>
      <c r="M40" s="33">
        <v>0</v>
      </c>
      <c r="N40" s="33">
        <v>0</v>
      </c>
      <c r="O40" s="33">
        <v>0</v>
      </c>
      <c r="P40" s="33">
        <v>0</v>
      </c>
      <c r="Q40" s="13">
        <f t="shared" si="0"/>
        <v>0</v>
      </c>
      <c r="R40" s="229">
        <f t="shared" si="1"/>
        <v>0</v>
      </c>
    </row>
    <row r="41" spans="1:18" x14ac:dyDescent="0.2">
      <c r="A41" s="294">
        <v>35</v>
      </c>
      <c r="B41" s="341" t="s">
        <v>215</v>
      </c>
      <c r="C41" s="341" t="s">
        <v>1252</v>
      </c>
      <c r="D41" s="341" t="s">
        <v>1251</v>
      </c>
      <c r="E41" s="340" t="s">
        <v>26</v>
      </c>
      <c r="F41" s="343">
        <v>38804</v>
      </c>
      <c r="G41" s="335" t="s">
        <v>17</v>
      </c>
      <c r="H41" s="341" t="s">
        <v>428</v>
      </c>
      <c r="I41" s="337">
        <v>11</v>
      </c>
      <c r="J41" s="341" t="s">
        <v>603</v>
      </c>
      <c r="K41" s="13"/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13">
        <f t="shared" si="0"/>
        <v>0</v>
      </c>
      <c r="R41" s="229">
        <f t="shared" si="1"/>
        <v>0</v>
      </c>
    </row>
    <row r="42" spans="1:18" ht="15.75" customHeight="1" x14ac:dyDescent="0.2">
      <c r="A42" s="294">
        <v>36</v>
      </c>
      <c r="B42" s="342" t="s">
        <v>1250</v>
      </c>
      <c r="C42" s="341" t="s">
        <v>411</v>
      </c>
      <c r="D42" s="341" t="s">
        <v>1249</v>
      </c>
      <c r="E42" s="340" t="s">
        <v>26</v>
      </c>
      <c r="F42" s="297">
        <v>38490</v>
      </c>
      <c r="G42" s="335" t="s">
        <v>17</v>
      </c>
      <c r="H42" s="339" t="s">
        <v>423</v>
      </c>
      <c r="I42" s="294">
        <v>11</v>
      </c>
      <c r="J42" s="338" t="s">
        <v>1248</v>
      </c>
      <c r="K42" s="13"/>
      <c r="L42" s="33">
        <v>0</v>
      </c>
      <c r="M42" s="33">
        <v>0</v>
      </c>
      <c r="N42" s="33">
        <v>0</v>
      </c>
      <c r="O42" s="33">
        <v>0</v>
      </c>
      <c r="P42" s="33">
        <v>0</v>
      </c>
      <c r="Q42" s="13">
        <f t="shared" si="0"/>
        <v>0</v>
      </c>
      <c r="R42" s="229">
        <f t="shared" si="1"/>
        <v>0</v>
      </c>
    </row>
    <row r="43" spans="1:18" ht="15.75" customHeight="1" x14ac:dyDescent="0.25">
      <c r="A43" s="294">
        <v>37</v>
      </c>
      <c r="B43" s="336" t="s">
        <v>1247</v>
      </c>
      <c r="C43" s="336" t="s">
        <v>1246</v>
      </c>
      <c r="D43" s="336" t="s">
        <v>46</v>
      </c>
      <c r="E43" s="336" t="s">
        <v>1121</v>
      </c>
      <c r="F43" s="297">
        <v>38778</v>
      </c>
      <c r="G43" s="335" t="s">
        <v>17</v>
      </c>
      <c r="H43" s="336" t="s">
        <v>1041</v>
      </c>
      <c r="I43" s="337">
        <v>11</v>
      </c>
      <c r="J43" s="336" t="s">
        <v>1170</v>
      </c>
      <c r="K43" s="13"/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13">
        <f t="shared" si="0"/>
        <v>0</v>
      </c>
      <c r="R43" s="229">
        <f t="shared" si="1"/>
        <v>0</v>
      </c>
    </row>
    <row r="44" spans="1:18" ht="15.75" customHeight="1" x14ac:dyDescent="0.2">
      <c r="A44" s="294">
        <v>38</v>
      </c>
      <c r="B44" s="300" t="s">
        <v>1245</v>
      </c>
      <c r="C44" s="300" t="s">
        <v>354</v>
      </c>
      <c r="D44" s="300" t="s">
        <v>9</v>
      </c>
      <c r="E44" s="294" t="s">
        <v>33</v>
      </c>
      <c r="F44" s="297">
        <v>38781</v>
      </c>
      <c r="G44" s="370" t="s">
        <v>17</v>
      </c>
      <c r="H44" s="300" t="s">
        <v>421</v>
      </c>
      <c r="I44" s="294">
        <v>11</v>
      </c>
      <c r="J44" s="300" t="s">
        <v>584</v>
      </c>
      <c r="K44" s="13"/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13">
        <f t="shared" si="0"/>
        <v>0</v>
      </c>
      <c r="R44" s="229">
        <f t="shared" si="1"/>
        <v>0</v>
      </c>
    </row>
  </sheetData>
  <dataValidations count="2">
    <dataValidation type="list" allowBlank="1" sqref="C4">
      <formula1>"4,5,6,7,8,9,10,11"</formula1>
    </dataValidation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 (копия)</vt:lpstr>
      <vt:lpstr>7 класс</vt:lpstr>
      <vt:lpstr>8 класс (копия)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Пользователь Windows</cp:lastModifiedBy>
  <dcterms:created xsi:type="dcterms:W3CDTF">2022-12-20T13:01:53Z</dcterms:created>
  <dcterms:modified xsi:type="dcterms:W3CDTF">2022-12-20T13:01:53Z</dcterms:modified>
</cp:coreProperties>
</file>